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wa\Desktop\"/>
    </mc:Choice>
  </mc:AlternateContent>
  <bookViews>
    <workbookView xWindow="0" yWindow="0" windowWidth="20490" windowHeight="753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3" i="6" l="1"/>
  <c r="E33" i="6"/>
  <c r="D33" i="6"/>
  <c r="F28" i="6"/>
  <c r="E28" i="6"/>
  <c r="D28" i="6"/>
  <c r="F24" i="6"/>
  <c r="E24" i="6"/>
  <c r="D24" i="6"/>
  <c r="F15" i="6"/>
  <c r="E15" i="6"/>
  <c r="D15" i="6"/>
  <c r="F12" i="6"/>
  <c r="F16" i="6" s="1"/>
  <c r="E12" i="6"/>
  <c r="D12" i="6"/>
  <c r="D16" i="6" s="1"/>
  <c r="F9" i="6"/>
  <c r="E9" i="6"/>
  <c r="D9" i="6"/>
  <c r="K28" i="5"/>
  <c r="L28" i="5"/>
  <c r="M28" i="5"/>
  <c r="K54" i="5"/>
  <c r="L54" i="5"/>
  <c r="L58" i="5" s="1"/>
  <c r="L64" i="5" s="1"/>
  <c r="M54" i="5"/>
  <c r="K46" i="5"/>
  <c r="K58" i="5" s="1"/>
  <c r="K64" i="5" s="1"/>
  <c r="L46" i="5"/>
  <c r="M46" i="5"/>
  <c r="M58" i="5" s="1"/>
  <c r="M64" i="5" s="1"/>
  <c r="K38" i="5"/>
  <c r="L38" i="5"/>
  <c r="M38" i="5"/>
  <c r="D34" i="6" l="1"/>
  <c r="F34" i="6"/>
  <c r="E16" i="6"/>
  <c r="E34" i="6"/>
</calcChain>
</file>

<file path=xl/sharedStrings.xml><?xml version="1.0" encoding="utf-8"?>
<sst xmlns="http://schemas.openxmlformats.org/spreadsheetml/2006/main" count="492" uniqueCount="284">
  <si>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</si>
  <si>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</si>
  <si>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</si>
  <si>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</si>
  <si>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</si>
  <si>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</si>
  <si>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</si>
  <si>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</si>
  <si>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</si>
  <si>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</si>
  <si>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</si>
  <si>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</si>
  <si>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</si>
  <si>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</si>
  <si>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</si>
  <si>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</si>
  <si>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</si>
  <si>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</si>
  <si>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</si>
  <si>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</si>
  <si>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</si>
  <si>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</si>
  <si>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</si>
  <si>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</si>
  <si>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</si>
  <si>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</si>
  <si>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</si>
  <si>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</si>
  <si>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</si>
  <si>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</si>
  <si>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</si>
  <si>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</si>
  <si>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</si>
  <si>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</si>
  <si>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</si>
  <si>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</si>
  <si>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</si>
  <si>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</si>
  <si>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</si>
  <si>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</si>
  <si>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</si>
  <si>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</si>
  <si>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</si>
  <si>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</si>
  <si>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</si>
  <si>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</si>
  <si>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</si>
  <si>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</si>
  <si>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</si>
  <si>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</si>
  <si>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</si>
  <si>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</si>
  <si>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General Assembly Meeting  held on Saturday 19/7/2014 to discusse  incrase in company capital from (100) billion to (250) billion   according to subscription  and split shares  .start subscription from 27/1/2015 at Middle East Bank AlZahir Branch and Bank of Baghdad Al-Sink Branch .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</si>
  <si>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</si>
  <si>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</si>
  <si>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</si>
  <si>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</si>
  <si>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</si>
  <si>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</si>
  <si>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</si>
  <si>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</si>
  <si>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</si>
  <si>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</si>
  <si>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</si>
  <si>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</si>
  <si>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</si>
  <si>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</si>
  <si>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</si>
  <si>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</si>
  <si>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</si>
  <si>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</si>
  <si>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</si>
  <si>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</si>
  <si>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</si>
  <si>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</si>
  <si>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</si>
  <si>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</si>
  <si>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</si>
  <si>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</si>
  <si>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National Bank Of Iraq</t>
  </si>
  <si>
    <t>BNOI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</si>
  <si>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</si>
  <si>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</si>
  <si>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</si>
  <si>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</si>
  <si>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</si>
  <si>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</si>
  <si>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</si>
  <si>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</si>
  <si>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</si>
  <si>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</si>
  <si>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</si>
  <si>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</si>
  <si>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</si>
  <si>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</si>
  <si>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</si>
  <si>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</si>
  <si>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</si>
  <si>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</si>
  <si>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</si>
  <si>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Dijlah &amp; Furat Bank (BDFD)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</si>
  <si>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</si>
  <si>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</si>
  <si>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</si>
  <si>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</si>
  <si>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</si>
  <si>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</si>
  <si>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</si>
  <si>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</si>
  <si>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Modern Sewing(IMOS)</t>
  </si>
  <si>
    <t>General Assembly Meeting holding on Monday 27/7/2015 to discuss increase in capital company according to subscription from (900) billion to (1)  billion .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</si>
  <si>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</si>
  <si>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</si>
  <si>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</si>
  <si>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</si>
  <si>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</si>
  <si>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</si>
  <si>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</si>
  <si>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</si>
  <si>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</si>
  <si>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</si>
  <si>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</si>
  <si>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</si>
  <si>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</si>
  <si>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</si>
  <si>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</si>
  <si>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</si>
  <si>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</si>
  <si>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</si>
  <si>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</si>
  <si>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</si>
  <si>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</si>
  <si>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</si>
  <si>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</si>
  <si>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</si>
  <si>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</si>
  <si>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</si>
  <si>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</si>
  <si>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</si>
  <si>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</si>
  <si>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</si>
  <si>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</si>
  <si>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</si>
  <si>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</si>
  <si>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</si>
  <si>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</si>
  <si>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</si>
  <si>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</si>
  <si>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</si>
  <si>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</si>
  <si>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</si>
  <si>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</si>
  <si>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</si>
  <si>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</si>
  <si>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</si>
  <si>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</si>
  <si>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</si>
  <si>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</si>
  <si>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</si>
  <si>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</si>
  <si>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</si>
  <si>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</si>
  <si>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</si>
  <si>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</si>
  <si>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</si>
  <si>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</si>
  <si>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</si>
  <si>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</si>
  <si>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</si>
  <si>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</si>
  <si>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</si>
  <si>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</si>
  <si>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</si>
  <si>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</si>
  <si>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</si>
  <si>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</si>
  <si>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</si>
  <si>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</si>
  <si>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</si>
  <si>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</si>
  <si>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</si>
  <si>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</si>
  <si>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</si>
  <si>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</si>
  <si>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</si>
  <si>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</si>
  <si>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</si>
  <si>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</si>
  <si>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</si>
  <si>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</si>
  <si>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</si>
  <si>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</si>
  <si>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</si>
  <si>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</si>
  <si>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</si>
  <si>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 xml:space="preserve">General Assembly Meeting will be holding on Sunday 24/1/2016 at company building  to discuss financial statement of the ended year 2014 ,cash divided from 2013,2014 , increase in capital company according to subscription subscription from (106) billion to (250)  billion suspend trading from 19/1/2016 . 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</si>
  <si>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</si>
  <si>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</si>
  <si>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</si>
  <si>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</si>
  <si>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</si>
  <si>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</si>
  <si>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</si>
  <si>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</si>
  <si>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</si>
  <si>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</si>
  <si>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</si>
  <si>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</si>
  <si>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</si>
  <si>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</si>
  <si>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</si>
  <si>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</si>
  <si>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>Iraqi Carton Manufacturies(IICM)</t>
  </si>
  <si>
    <t xml:space="preserve">General Assembly Meeting will be holding on Tuesday 1/3/2016 at Cultural petroleum center ,  to discuss financial statement of the ended year 2013 and 2014 ,suspend trading from 25/2/2016 . </t>
  </si>
  <si>
    <t xml:space="preserve">Iraqi Land transport </t>
  </si>
  <si>
    <t>SILT</t>
  </si>
  <si>
    <t>HNTI</t>
  </si>
  <si>
    <t>National for Tourist Investment</t>
  </si>
  <si>
    <t>AL_RABITA AL_MALIYA CO</t>
  </si>
  <si>
    <t>MTAM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</si>
  <si>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</si>
  <si>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</si>
  <si>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</si>
  <si>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</si>
  <si>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</si>
  <si>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</si>
  <si>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</si>
  <si>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</si>
  <si>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</si>
  <si>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</si>
  <si>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</si>
  <si>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</si>
  <si>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</si>
  <si>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</si>
  <si>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</si>
  <si>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</si>
  <si>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Total of Agriculture sector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</si>
  <si>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</si>
  <si>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</si>
  <si>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</si>
  <si>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</si>
  <si>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</si>
  <si>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</si>
  <si>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</si>
  <si>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</si>
  <si>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Bank Of Baghdad(BBOB)</t>
  </si>
  <si>
    <t xml:space="preserve">General Assembly Meeting will be holding on Monday16/5/2016 at irbil,  to discuss financial statement of the ended year 2015,cash divided from 2015 ,suspend trading from 11/5/2016 . </t>
  </si>
  <si>
    <t>Mamoura Realestate Investment(SMRI)</t>
  </si>
  <si>
    <t xml:space="preserve">General Assembly Meeting will be holding on Monday 23/5/2016 at Cultural petroleum center,  to discuss financial statement of the ended year 2015,cash divided from 2015 ,and increase in capital company (subscription) ,suspend trading from 24/5/2016 . 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</si>
  <si>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</si>
  <si>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</si>
  <si>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</si>
  <si>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</si>
  <si>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</si>
  <si>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 xml:space="preserve">General Assembly Meeting will be holding on Thursday19/5/2016 at company building,  to discuss financial statement of the ended year 2015,cash divided from 2015 ,suspend trading from 16/5/2016 . </t>
  </si>
  <si>
    <t>Al-Khatem Telecoms(TZNI)</t>
  </si>
  <si>
    <t xml:space="preserve">Grand Total </t>
  </si>
  <si>
    <t>Regular Market  Bulletin  No (96)</t>
  </si>
  <si>
    <t>Trading Session Sunday 22/5/2016</t>
  </si>
  <si>
    <t>Non Regular Market  Bulletin  No (34)</t>
  </si>
  <si>
    <t xml:space="preserve"> Non Trading Companies in Iraq Stock Exchange for Sunday 22/5/2016</t>
  </si>
  <si>
    <t xml:space="preserve">                  suspend trading Companies in Iraq Stock Exchange for Sunday 22/5/2016</t>
  </si>
  <si>
    <t xml:space="preserve"> News for listed companies in Iraq Stock Exchange for Sunday 22/5/2016</t>
  </si>
  <si>
    <t>al- nukhba for construction</t>
  </si>
  <si>
    <t>SNUC</t>
  </si>
  <si>
    <t>Total of Insurance Sector</t>
  </si>
  <si>
    <t>ISX  Index60 was about (520.99) point  which Decrease about (0.67)</t>
  </si>
  <si>
    <t xml:space="preserve">Non Iraqis' Bulletin Sunday,May 22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</si>
  <si>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</si>
  <si>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</si>
  <si>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</si>
  <si>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</si>
  <si>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</si>
  <si>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</si>
  <si>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>Total Bank sector</t>
  </si>
  <si>
    <t>Total Industry sector</t>
  </si>
  <si>
    <t xml:space="preserve">Asia cell </t>
  </si>
  <si>
    <t>Total Telecommunication sector</t>
  </si>
  <si>
    <t>Grand Total</t>
  </si>
  <si>
    <t>Sell</t>
  </si>
  <si>
    <t xml:space="preserve">Investment Bank of Iraq </t>
  </si>
  <si>
    <t>Hotel Sector</t>
  </si>
  <si>
    <t>Mansour Hotel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</si>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</sst>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0"/>
      <color rgb="FF002060"/>
      <name val="Arial"/>
      <family val="2"/>
      <charset val="178"/>
      <scheme val="minor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5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60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0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6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8" fillId="0" borderId="0" xfId="0" applyNumberFormat="1" applyFont="1" applyAlignment="1">
      <alignment horizontal="right" vertical="center"/>
    </xf>
    <xf numFmtId="2" fontId="159" fillId="0" borderId="0" xfId="0" applyNumberFormat="1" applyFont="1"/>
    <xf numFmtId="1" fontId="131" fillId="0" borderId="0" xfId="0" applyNumberFormat="1" applyFont="1" applyAlignment="1">
      <alignment horizontal="left"/>
    </xf>
    <xf numFmtId="2" fontId="161" fillId="0" borderId="0" xfId="0" applyNumberFormat="1" applyFont="1"/>
    <xf numFmtId="1" fontId="131" fillId="0" borderId="0" xfId="0" applyNumberFormat="1" applyFont="1" applyAlignment="1">
      <alignment horizontal="left"/>
    </xf>
    <xf numFmtId="0" fontId="156" fillId="0" borderId="17" xfId="0" applyFont="1" applyFill="1" applyBorder="1" applyAlignment="1">
      <alignment horizontal="left" vertical="center"/>
    </xf>
    <xf numFmtId="165" fontId="0" fillId="0" borderId="0" xfId="0" applyNumberFormat="1"/>
    <xf numFmtId="165" fontId="158" fillId="0" borderId="0" xfId="0" applyNumberFormat="1" applyFont="1" applyAlignment="1">
      <alignment horizontal="right" vertical="center"/>
    </xf>
    <xf numFmtId="0" fontId="154" fillId="0" borderId="0" xfId="0" applyFont="1" applyAlignment="1">
      <alignment vertical="center"/>
    </xf>
    <xf numFmtId="0" fontId="159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7" fillId="35" borderId="20" xfId="0" applyFont="1" applyFill="1" applyBorder="1" applyAlignment="1">
      <alignment horizontal="left" vertical="center"/>
    </xf>
    <xf numFmtId="0" fontId="157" fillId="35" borderId="19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4" fillId="0" borderId="0" xfId="0" applyFont="1"/>
    <xf numFmtId="0" fontId="153" fillId="0" borderId="2" xfId="0" applyFont="1" applyBorder="1" applyAlignment="1">
      <alignment horizontal="left" vertical="center"/>
    </xf>
    <xf numFmtId="3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1" fontId="127" fillId="0" borderId="1" xfId="13814" applyNumberFormat="1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8" fillId="0" borderId="2" xfId="1753" applyFont="1" applyBorder="1" applyAlignment="1">
      <alignment vertical="center"/>
    </xf>
    <xf numFmtId="1" fontId="130" fillId="0" borderId="18" xfId="0" applyNumberFormat="1" applyFont="1" applyBorder="1" applyAlignment="1">
      <alignment horizont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3" fontId="131" fillId="0" borderId="0" xfId="0" applyNumberFormat="1" applyFont="1" applyAlignment="1">
      <alignment horizontal="left"/>
    </xf>
    <xf numFmtId="4" fontId="154" fillId="0" borderId="0" xfId="0" applyNumberFormat="1" applyFont="1" applyAlignment="1">
      <alignment horizontal="left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1" fillId="0" borderId="0" xfId="0" applyNumberFormat="1" applyFont="1" applyAlignment="1">
      <alignment horizontal="left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0" xfId="0" applyFont="1" applyBorder="1"/>
    <xf numFmtId="0" fontId="165" fillId="0" borderId="7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3" fillId="0" borderId="2" xfId="0" applyFont="1" applyBorder="1" applyAlignment="1">
      <alignment horizontal="left" vertical="center" wrapText="1"/>
    </xf>
    <xf numFmtId="0" fontId="163" fillId="0" borderId="3" xfId="0" applyFont="1" applyBorder="1" applyAlignment="1">
      <alignment horizontal="left" vertical="center" wrapText="1"/>
    </xf>
    <xf numFmtId="0" fontId="163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2" fillId="0" borderId="1" xfId="0" applyFont="1" applyBorder="1" applyAlignment="1">
      <alignment horizontal="left" vertical="center" wrapText="1"/>
    </xf>
    <xf numFmtId="0" fontId="152" fillId="0" borderId="2" xfId="0" applyFont="1" applyBorder="1" applyAlignment="1">
      <alignment horizontal="left" vertical="center" wrapText="1"/>
    </xf>
    <xf numFmtId="0" fontId="152" fillId="0" borderId="3" xfId="0" applyFont="1" applyBorder="1" applyAlignment="1">
      <alignment horizontal="left" vertical="center" wrapText="1"/>
    </xf>
    <xf numFmtId="0" fontId="152" fillId="0" borderId="4" xfId="0" applyFont="1" applyBorder="1" applyAlignment="1">
      <alignment horizontal="left" vertical="center" wrapText="1"/>
    </xf>
    <xf numFmtId="0" fontId="153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3" fillId="0" borderId="2" xfId="0" applyFont="1" applyBorder="1" applyAlignment="1">
      <alignment horizontal="left" vertical="center"/>
    </xf>
    <xf numFmtId="0" fontId="153" fillId="0" borderId="3" xfId="0" applyFont="1" applyBorder="1" applyAlignment="1">
      <alignment horizontal="left" vertical="center"/>
    </xf>
    <xf numFmtId="0" fontId="153" fillId="0" borderId="4" xfId="0" applyFont="1" applyBorder="1" applyAlignment="1">
      <alignment horizontal="left" vertical="center"/>
    </xf>
    <xf numFmtId="0" fontId="162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0</xdr:row>
      <xdr:rowOff>0</xdr:rowOff>
    </xdr:from>
    <xdr:to>
      <xdr:col>10</xdr:col>
      <xdr:colOff>531494</xdr:colOff>
      <xdr:row>2</xdr:row>
      <xdr:rowOff>371475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0"/>
          <a:ext cx="2122169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1219200</xdr:colOff>
      <xdr:row>3</xdr:row>
      <xdr:rowOff>180974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095500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1"/>
  <sheetViews>
    <sheetView tabSelected="1" workbookViewId="0">
      <selection activeCell="A11" sqref="A11"/>
    </sheetView>
  </sheetViews>
  <sheetFormatPr defaultRowHeight="5.65" customHeight="1" x14ac:dyDescent="0.2"/>
  <cols>
    <col min="1" max="1" width="35.25" customWidth="1"/>
    <col min="2" max="2" width="6.25" customWidth="1"/>
    <col min="3" max="3" width="9" customWidth="1"/>
    <col min="4" max="4" width="8.125" customWidth="1"/>
    <col min="6" max="6" width="8.125" customWidth="1"/>
    <col min="7" max="7" width="8.5" customWidth="1"/>
    <col min="8" max="8" width="11" customWidth="1"/>
    <col min="9" max="9" width="10.375" customWidth="1"/>
    <col min="10" max="10" width="11.75" style="31" customWidth="1"/>
    <col min="11" max="11" width="7.625" customWidth="1"/>
    <col min="12" max="13" width="12.75" bestFit="1" customWidth="1"/>
  </cols>
  <sheetData>
    <row r="1" spans="1:13" s="17" customFormat="1" ht="15.75" customHeight="1" x14ac:dyDescent="0.2">
      <c r="J1" s="31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258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70">
        <v>683161198.23000002</v>
      </c>
      <c r="C4" s="70"/>
      <c r="D4" s="39"/>
      <c r="E4" s="17"/>
      <c r="G4" s="3"/>
      <c r="H4" s="3"/>
      <c r="I4" s="5" t="s">
        <v>6</v>
      </c>
      <c r="K4" s="24">
        <v>33</v>
      </c>
      <c r="L4" s="14"/>
      <c r="M4" s="14"/>
    </row>
    <row r="5" spans="1:13" ht="20.100000000000001" customHeight="1" x14ac:dyDescent="0.25">
      <c r="A5" s="5" t="s">
        <v>3</v>
      </c>
      <c r="B5" s="70">
        <v>1177610973</v>
      </c>
      <c r="C5" s="70"/>
      <c r="D5" s="39"/>
      <c r="E5" s="17"/>
      <c r="G5" s="21"/>
      <c r="H5" s="3"/>
      <c r="I5" s="5" t="s">
        <v>7</v>
      </c>
      <c r="K5" s="24">
        <v>9</v>
      </c>
      <c r="L5" s="14"/>
      <c r="M5" s="14"/>
    </row>
    <row r="6" spans="1:13" ht="20.100000000000001" customHeight="1" x14ac:dyDescent="0.25">
      <c r="A6" s="5" t="s">
        <v>4</v>
      </c>
      <c r="B6" s="74">
        <v>457</v>
      </c>
      <c r="C6" s="74"/>
      <c r="D6" s="16"/>
      <c r="E6" s="17"/>
      <c r="F6" s="3"/>
      <c r="G6" s="21"/>
      <c r="H6" s="3"/>
      <c r="I6" s="5" t="s">
        <v>8</v>
      </c>
      <c r="K6" s="24">
        <v>15</v>
      </c>
      <c r="L6" s="14"/>
      <c r="M6" s="14"/>
    </row>
    <row r="7" spans="1:13" ht="20.100000000000001" customHeight="1" x14ac:dyDescent="0.25">
      <c r="A7" s="5" t="s">
        <v>56</v>
      </c>
      <c r="B7" s="73">
        <v>520.99</v>
      </c>
      <c r="C7" s="73"/>
      <c r="E7" s="17"/>
      <c r="F7" s="3"/>
      <c r="G7" s="21"/>
      <c r="H7" s="23"/>
      <c r="I7" s="5" t="s">
        <v>40</v>
      </c>
      <c r="K7" s="24">
        <v>3</v>
      </c>
      <c r="L7" s="14"/>
      <c r="M7" s="42"/>
    </row>
    <row r="8" spans="1:13" ht="20.100000000000001" customHeight="1" x14ac:dyDescent="0.25">
      <c r="A8" s="5" t="s">
        <v>1</v>
      </c>
      <c r="B8" s="71">
        <v>-0.67</v>
      </c>
      <c r="C8" s="71"/>
      <c r="D8" s="28"/>
      <c r="E8" s="27"/>
      <c r="F8" s="3"/>
      <c r="G8" s="21"/>
      <c r="H8" s="23"/>
      <c r="I8" s="72" t="s">
        <v>34</v>
      </c>
      <c r="J8" s="72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6"/>
      <c r="E9" s="20"/>
      <c r="F9" s="3"/>
      <c r="G9" s="21"/>
      <c r="H9" s="21"/>
      <c r="I9" s="5" t="s">
        <v>39</v>
      </c>
      <c r="K9" s="24">
        <v>46</v>
      </c>
      <c r="L9" s="14"/>
      <c r="M9" s="17"/>
    </row>
    <row r="10" spans="1:13" ht="20.100000000000001" customHeight="1" x14ac:dyDescent="0.25">
      <c r="A10" s="60" t="s">
        <v>257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2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67" t="s">
        <v>49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9"/>
    </row>
    <row r="13" spans="1:13" s="17" customFormat="1" ht="15" customHeight="1" x14ac:dyDescent="0.2">
      <c r="A13" s="6" t="s">
        <v>76</v>
      </c>
      <c r="B13" s="6" t="s">
        <v>77</v>
      </c>
      <c r="C13" s="15">
        <v>0.28000000000000003</v>
      </c>
      <c r="D13" s="15">
        <v>0.28000000000000003</v>
      </c>
      <c r="E13" s="15">
        <v>0.28000000000000003</v>
      </c>
      <c r="F13" s="15">
        <v>0.28000000000000003</v>
      </c>
      <c r="G13" s="15">
        <v>0.28000000000000003</v>
      </c>
      <c r="H13" s="15">
        <v>0.28000000000000003</v>
      </c>
      <c r="I13" s="15">
        <v>0.28000000000000003</v>
      </c>
      <c r="J13" s="40">
        <v>0</v>
      </c>
      <c r="K13" s="49">
        <v>10</v>
      </c>
      <c r="L13" s="45">
        <v>3285833</v>
      </c>
      <c r="M13" s="45">
        <v>920033.24</v>
      </c>
    </row>
    <row r="14" spans="1:13" s="17" customFormat="1" ht="15" customHeight="1" x14ac:dyDescent="0.2">
      <c r="A14" s="6" t="s">
        <v>163</v>
      </c>
      <c r="B14" s="6" t="s">
        <v>164</v>
      </c>
      <c r="C14" s="15">
        <v>0.43</v>
      </c>
      <c r="D14" s="15">
        <v>0.45</v>
      </c>
      <c r="E14" s="15">
        <v>0.42</v>
      </c>
      <c r="F14" s="15">
        <v>0.44</v>
      </c>
      <c r="G14" s="15">
        <v>0.41</v>
      </c>
      <c r="H14" s="15">
        <v>0.45</v>
      </c>
      <c r="I14" s="15">
        <v>0.41</v>
      </c>
      <c r="J14" s="40">
        <v>9.76</v>
      </c>
      <c r="K14" s="49">
        <v>126</v>
      </c>
      <c r="L14" s="45">
        <v>449362314</v>
      </c>
      <c r="M14" s="45">
        <v>197753608.5</v>
      </c>
    </row>
    <row r="15" spans="1:13" s="17" customFormat="1" ht="15" customHeight="1" x14ac:dyDescent="0.2">
      <c r="A15" s="6" t="s">
        <v>208</v>
      </c>
      <c r="B15" s="6" t="s">
        <v>209</v>
      </c>
      <c r="C15" s="15">
        <v>0.19</v>
      </c>
      <c r="D15" s="15">
        <v>0.19</v>
      </c>
      <c r="E15" s="15">
        <v>0.19</v>
      </c>
      <c r="F15" s="15">
        <v>0.19</v>
      </c>
      <c r="G15" s="15">
        <v>0.18</v>
      </c>
      <c r="H15" s="15">
        <v>0.19</v>
      </c>
      <c r="I15" s="15">
        <v>0.18</v>
      </c>
      <c r="J15" s="40">
        <v>5.56</v>
      </c>
      <c r="K15" s="49">
        <v>1</v>
      </c>
      <c r="L15" s="45">
        <v>100000</v>
      </c>
      <c r="M15" s="45">
        <v>19000</v>
      </c>
    </row>
    <row r="16" spans="1:13" s="17" customFormat="1" ht="15" customHeight="1" x14ac:dyDescent="0.2">
      <c r="A16" s="6" t="s">
        <v>78</v>
      </c>
      <c r="B16" s="6" t="s">
        <v>72</v>
      </c>
      <c r="C16" s="15">
        <v>0.34</v>
      </c>
      <c r="D16" s="15">
        <v>0.34</v>
      </c>
      <c r="E16" s="15">
        <v>0.33</v>
      </c>
      <c r="F16" s="15">
        <v>0.33</v>
      </c>
      <c r="G16" s="15">
        <v>0.34</v>
      </c>
      <c r="H16" s="15">
        <v>0.34</v>
      </c>
      <c r="I16" s="15">
        <v>0.34</v>
      </c>
      <c r="J16" s="40">
        <v>0</v>
      </c>
      <c r="K16" s="49">
        <v>30</v>
      </c>
      <c r="L16" s="45">
        <v>167084730</v>
      </c>
      <c r="M16" s="45">
        <v>55608808.200000003</v>
      </c>
    </row>
    <row r="17" spans="1:14" s="17" customFormat="1" ht="15" customHeight="1" x14ac:dyDescent="0.2">
      <c r="A17" s="6" t="s">
        <v>107</v>
      </c>
      <c r="B17" s="6" t="s">
        <v>108</v>
      </c>
      <c r="C17" s="15">
        <v>0.45</v>
      </c>
      <c r="D17" s="15">
        <v>0.45</v>
      </c>
      <c r="E17" s="15">
        <v>0.43</v>
      </c>
      <c r="F17" s="15">
        <v>0.44</v>
      </c>
      <c r="G17" s="15">
        <v>0.46</v>
      </c>
      <c r="H17" s="15">
        <v>0.44</v>
      </c>
      <c r="I17" s="15">
        <v>0.45</v>
      </c>
      <c r="J17" s="40">
        <v>-2.2200000000000002</v>
      </c>
      <c r="K17" s="49">
        <v>9</v>
      </c>
      <c r="L17" s="45">
        <v>17504852</v>
      </c>
      <c r="M17" s="45">
        <v>7687183.4000000004</v>
      </c>
    </row>
    <row r="18" spans="1:14" s="17" customFormat="1" ht="15" customHeight="1" x14ac:dyDescent="0.2">
      <c r="A18" s="6" t="s">
        <v>103</v>
      </c>
      <c r="B18" s="6" t="s">
        <v>104</v>
      </c>
      <c r="C18" s="15">
        <v>0.42</v>
      </c>
      <c r="D18" s="15">
        <v>0.42</v>
      </c>
      <c r="E18" s="15">
        <v>0.42</v>
      </c>
      <c r="F18" s="15">
        <v>0.42</v>
      </c>
      <c r="G18" s="15">
        <v>0.4</v>
      </c>
      <c r="H18" s="15">
        <v>0.42</v>
      </c>
      <c r="I18" s="15">
        <v>0.41</v>
      </c>
      <c r="J18" s="40">
        <v>2.44</v>
      </c>
      <c r="K18" s="49">
        <v>1</v>
      </c>
      <c r="L18" s="45">
        <v>621191</v>
      </c>
      <c r="M18" s="45">
        <v>260900.22</v>
      </c>
    </row>
    <row r="19" spans="1:14" s="17" customFormat="1" ht="15" customHeight="1" x14ac:dyDescent="0.2">
      <c r="A19" s="6" t="s">
        <v>44</v>
      </c>
      <c r="B19" s="6" t="s">
        <v>45</v>
      </c>
      <c r="C19" s="15">
        <v>0.3</v>
      </c>
      <c r="D19" s="15">
        <v>0.3</v>
      </c>
      <c r="E19" s="15">
        <v>0.3</v>
      </c>
      <c r="F19" s="15">
        <v>0.3</v>
      </c>
      <c r="G19" s="15">
        <v>0.31</v>
      </c>
      <c r="H19" s="15">
        <v>0.3</v>
      </c>
      <c r="I19" s="15">
        <v>0.31</v>
      </c>
      <c r="J19" s="40">
        <v>-3.23</v>
      </c>
      <c r="K19" s="49">
        <v>12</v>
      </c>
      <c r="L19" s="45">
        <v>20680000</v>
      </c>
      <c r="M19" s="45">
        <v>6204000</v>
      </c>
    </row>
    <row r="20" spans="1:14" s="17" customFormat="1" ht="15" customHeight="1" x14ac:dyDescent="0.2">
      <c r="A20" s="6" t="s">
        <v>94</v>
      </c>
      <c r="B20" s="6" t="s">
        <v>95</v>
      </c>
      <c r="C20" s="15">
        <v>1.05</v>
      </c>
      <c r="D20" s="15">
        <v>1.06</v>
      </c>
      <c r="E20" s="15">
        <v>1.05</v>
      </c>
      <c r="F20" s="15">
        <v>1.06</v>
      </c>
      <c r="G20" s="15">
        <v>1.08</v>
      </c>
      <c r="H20" s="15">
        <v>1.06</v>
      </c>
      <c r="I20" s="15">
        <v>1.08</v>
      </c>
      <c r="J20" s="40">
        <v>-1.85</v>
      </c>
      <c r="K20" s="49">
        <v>3</v>
      </c>
      <c r="L20" s="45">
        <v>2100000</v>
      </c>
      <c r="M20" s="45">
        <v>2225000</v>
      </c>
    </row>
    <row r="21" spans="1:14" s="17" customFormat="1" ht="15" customHeight="1" x14ac:dyDescent="0.2">
      <c r="A21" s="6" t="s">
        <v>227</v>
      </c>
      <c r="B21" s="6" t="s">
        <v>228</v>
      </c>
      <c r="C21" s="15">
        <v>0.18</v>
      </c>
      <c r="D21" s="15">
        <v>0.19</v>
      </c>
      <c r="E21" s="15">
        <v>0.18</v>
      </c>
      <c r="F21" s="15">
        <v>0.18</v>
      </c>
      <c r="G21" s="15">
        <v>0.19</v>
      </c>
      <c r="H21" s="15">
        <v>0.18</v>
      </c>
      <c r="I21" s="15">
        <v>0.19</v>
      </c>
      <c r="J21" s="40">
        <v>-5.26</v>
      </c>
      <c r="K21" s="49">
        <v>12</v>
      </c>
      <c r="L21" s="45">
        <v>182776893</v>
      </c>
      <c r="M21" s="45">
        <v>32908446.739999998</v>
      </c>
    </row>
    <row r="22" spans="1:14" s="17" customFormat="1" ht="15" customHeight="1" x14ac:dyDescent="0.2">
      <c r="A22" s="6" t="s">
        <v>221</v>
      </c>
      <c r="B22" s="6" t="s">
        <v>222</v>
      </c>
      <c r="C22" s="15">
        <v>0.85</v>
      </c>
      <c r="D22" s="15">
        <v>0.86</v>
      </c>
      <c r="E22" s="15">
        <v>0.85</v>
      </c>
      <c r="F22" s="15">
        <v>0.85</v>
      </c>
      <c r="G22" s="15">
        <v>0.84</v>
      </c>
      <c r="H22" s="15">
        <v>0.85</v>
      </c>
      <c r="I22" s="15">
        <v>0.84</v>
      </c>
      <c r="J22" s="40">
        <v>1.19</v>
      </c>
      <c r="K22" s="49">
        <v>7</v>
      </c>
      <c r="L22" s="45">
        <v>24578592</v>
      </c>
      <c r="M22" s="45">
        <v>20896803.199999999</v>
      </c>
    </row>
    <row r="23" spans="1:14" s="17" customFormat="1" ht="15" customHeight="1" x14ac:dyDescent="0.2">
      <c r="A23" s="6" t="s">
        <v>79</v>
      </c>
      <c r="B23" s="6" t="s">
        <v>80</v>
      </c>
      <c r="C23" s="15">
        <v>0.31</v>
      </c>
      <c r="D23" s="15">
        <v>0.31</v>
      </c>
      <c r="E23" s="15">
        <v>0.31</v>
      </c>
      <c r="F23" s="15">
        <v>0.31</v>
      </c>
      <c r="G23" s="15">
        <v>0.28999999999999998</v>
      </c>
      <c r="H23" s="15">
        <v>0.31</v>
      </c>
      <c r="I23" s="15">
        <v>0.28999999999999998</v>
      </c>
      <c r="J23" s="40">
        <v>6.9</v>
      </c>
      <c r="K23" s="49">
        <v>3</v>
      </c>
      <c r="L23" s="45">
        <v>1200000</v>
      </c>
      <c r="M23" s="45">
        <v>372000</v>
      </c>
    </row>
    <row r="24" spans="1:14" s="17" customFormat="1" ht="15" customHeight="1" x14ac:dyDescent="0.2">
      <c r="A24" s="6" t="s">
        <v>140</v>
      </c>
      <c r="B24" s="6" t="s">
        <v>141</v>
      </c>
      <c r="C24" s="15">
        <v>0.14000000000000001</v>
      </c>
      <c r="D24" s="15">
        <v>0.14000000000000001</v>
      </c>
      <c r="E24" s="15">
        <v>0.14000000000000001</v>
      </c>
      <c r="F24" s="15">
        <v>0.14000000000000001</v>
      </c>
      <c r="G24" s="15">
        <v>0.15</v>
      </c>
      <c r="H24" s="15">
        <v>0.14000000000000001</v>
      </c>
      <c r="I24" s="15">
        <v>0.15</v>
      </c>
      <c r="J24" s="40">
        <v>-6.67</v>
      </c>
      <c r="K24" s="49">
        <v>29</v>
      </c>
      <c r="L24" s="45">
        <v>148500000</v>
      </c>
      <c r="M24" s="45">
        <v>20790000</v>
      </c>
    </row>
    <row r="25" spans="1:14" s="17" customFormat="1" ht="15" customHeight="1" x14ac:dyDescent="0.2">
      <c r="A25" s="6" t="s">
        <v>130</v>
      </c>
      <c r="B25" s="6" t="s">
        <v>147</v>
      </c>
      <c r="C25" s="15">
        <v>0.49</v>
      </c>
      <c r="D25" s="15">
        <v>0.49</v>
      </c>
      <c r="E25" s="15">
        <v>0.49</v>
      </c>
      <c r="F25" s="15">
        <v>0.49</v>
      </c>
      <c r="G25" s="15">
        <v>0.49</v>
      </c>
      <c r="H25" s="15">
        <v>0.49</v>
      </c>
      <c r="I25" s="15">
        <v>0.5</v>
      </c>
      <c r="J25" s="40">
        <v>-2</v>
      </c>
      <c r="K25" s="49">
        <v>1</v>
      </c>
      <c r="L25" s="45">
        <v>100000</v>
      </c>
      <c r="M25" s="45">
        <v>49000</v>
      </c>
    </row>
    <row r="26" spans="1:14" s="17" customFormat="1" ht="15" customHeight="1" x14ac:dyDescent="0.2">
      <c r="A26" s="6" t="s">
        <v>157</v>
      </c>
      <c r="B26" s="6" t="s">
        <v>158</v>
      </c>
      <c r="C26" s="15">
        <v>0.22</v>
      </c>
      <c r="D26" s="15">
        <v>0.22</v>
      </c>
      <c r="E26" s="15">
        <v>0.22</v>
      </c>
      <c r="F26" s="15">
        <v>0.22</v>
      </c>
      <c r="G26" s="15">
        <v>0.22</v>
      </c>
      <c r="H26" s="15">
        <v>0.22</v>
      </c>
      <c r="I26" s="15">
        <v>0.23</v>
      </c>
      <c r="J26" s="40">
        <v>-4.3499999999999996</v>
      </c>
      <c r="K26" s="49">
        <v>1</v>
      </c>
      <c r="L26" s="45">
        <v>4500000</v>
      </c>
      <c r="M26" s="45">
        <v>990000</v>
      </c>
    </row>
    <row r="27" spans="1:14" s="17" customFormat="1" ht="15" customHeight="1" x14ac:dyDescent="0.2">
      <c r="A27" s="6" t="s">
        <v>150</v>
      </c>
      <c r="B27" s="6" t="s">
        <v>151</v>
      </c>
      <c r="C27" s="15">
        <v>0.45</v>
      </c>
      <c r="D27" s="15">
        <v>0.45</v>
      </c>
      <c r="E27" s="15">
        <v>0.45</v>
      </c>
      <c r="F27" s="15">
        <v>0.45</v>
      </c>
      <c r="G27" s="15">
        <v>0.49</v>
      </c>
      <c r="H27" s="15">
        <v>0.45</v>
      </c>
      <c r="I27" s="15">
        <v>0.49</v>
      </c>
      <c r="J27" s="40">
        <v>-8.16</v>
      </c>
      <c r="K27" s="49">
        <v>2</v>
      </c>
      <c r="L27" s="45">
        <v>270000</v>
      </c>
      <c r="M27" s="45">
        <v>121500</v>
      </c>
    </row>
    <row r="28" spans="1:14" s="29" customFormat="1" ht="15" customHeight="1" x14ac:dyDescent="0.2">
      <c r="A28" s="6" t="s">
        <v>20</v>
      </c>
      <c r="B28" s="61"/>
      <c r="C28" s="62"/>
      <c r="D28" s="62"/>
      <c r="E28" s="62"/>
      <c r="F28" s="62"/>
      <c r="G28" s="62"/>
      <c r="H28" s="62"/>
      <c r="I28" s="62"/>
      <c r="J28" s="63"/>
      <c r="K28" s="45">
        <f>SUM(K13:K27)</f>
        <v>247</v>
      </c>
      <c r="L28" s="33">
        <f>SUM(L13:L27)</f>
        <v>1022664405</v>
      </c>
      <c r="M28" s="33">
        <f>SUM(M13:M27)</f>
        <v>346806283.5</v>
      </c>
      <c r="N28" s="17"/>
    </row>
    <row r="29" spans="1:14" s="17" customFormat="1" ht="15" customHeight="1" x14ac:dyDescent="0.2">
      <c r="A29" s="64" t="s">
        <v>111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6"/>
    </row>
    <row r="30" spans="1:14" s="29" customFormat="1" ht="15" customHeight="1" x14ac:dyDescent="0.2">
      <c r="A30" s="6" t="s">
        <v>66</v>
      </c>
      <c r="B30" s="6" t="s">
        <v>149</v>
      </c>
      <c r="C30" s="15">
        <v>3.5</v>
      </c>
      <c r="D30" s="15">
        <v>3.98</v>
      </c>
      <c r="E30" s="15">
        <v>3.45</v>
      </c>
      <c r="F30" s="15">
        <v>3.95</v>
      </c>
      <c r="G30" s="15">
        <v>3.64</v>
      </c>
      <c r="H30" s="15">
        <v>3.98</v>
      </c>
      <c r="I30" s="15">
        <v>3.62</v>
      </c>
      <c r="J30" s="40">
        <v>9.94</v>
      </c>
      <c r="K30" s="49">
        <v>50</v>
      </c>
      <c r="L30" s="45">
        <v>46612118</v>
      </c>
      <c r="M30" s="45">
        <v>183979729.63999999</v>
      </c>
      <c r="N30" s="17"/>
    </row>
    <row r="31" spans="1:14" s="29" customFormat="1" ht="15" customHeight="1" x14ac:dyDescent="0.2">
      <c r="A31" s="6" t="s">
        <v>253</v>
      </c>
      <c r="B31" s="61"/>
      <c r="C31" s="62"/>
      <c r="D31" s="62"/>
      <c r="E31" s="62"/>
      <c r="F31" s="62"/>
      <c r="G31" s="62"/>
      <c r="H31" s="62"/>
      <c r="I31" s="62"/>
      <c r="J31" s="63"/>
      <c r="K31" s="49">
        <v>50</v>
      </c>
      <c r="L31" s="45">
        <v>46612118</v>
      </c>
      <c r="M31" s="45">
        <v>183979729.63999999</v>
      </c>
    </row>
    <row r="32" spans="1:14" s="29" customFormat="1" ht="15" customHeight="1" x14ac:dyDescent="0.2">
      <c r="A32" s="64" t="s">
        <v>48</v>
      </c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6"/>
    </row>
    <row r="33" spans="1:13" s="29" customFormat="1" ht="15" customHeight="1" x14ac:dyDescent="0.2">
      <c r="A33" s="6" t="s">
        <v>42</v>
      </c>
      <c r="B33" s="6" t="s">
        <v>51</v>
      </c>
      <c r="C33" s="15">
        <v>0.37</v>
      </c>
      <c r="D33" s="15">
        <v>0.37</v>
      </c>
      <c r="E33" s="15">
        <v>0.37</v>
      </c>
      <c r="F33" s="15">
        <v>0.37</v>
      </c>
      <c r="G33" s="15">
        <v>0.35</v>
      </c>
      <c r="H33" s="15">
        <v>0.37</v>
      </c>
      <c r="I33" s="15">
        <v>0.35</v>
      </c>
      <c r="J33" s="40">
        <v>5.71</v>
      </c>
      <c r="K33" s="49">
        <v>5</v>
      </c>
      <c r="L33" s="45">
        <v>2750000</v>
      </c>
      <c r="M33" s="45">
        <v>1017500</v>
      </c>
    </row>
    <row r="34" spans="1:13" s="29" customFormat="1" ht="15" customHeight="1" x14ac:dyDescent="0.2">
      <c r="A34" s="6" t="s">
        <v>265</v>
      </c>
      <c r="B34" s="61"/>
      <c r="C34" s="62"/>
      <c r="D34" s="62"/>
      <c r="E34" s="62"/>
      <c r="F34" s="62"/>
      <c r="G34" s="62"/>
      <c r="H34" s="62"/>
      <c r="I34" s="62"/>
      <c r="J34" s="63"/>
      <c r="K34" s="49">
        <v>5</v>
      </c>
      <c r="L34" s="45">
        <v>2750000</v>
      </c>
      <c r="M34" s="45">
        <v>1017500</v>
      </c>
    </row>
    <row r="35" spans="1:13" s="17" customFormat="1" ht="15" customHeight="1" x14ac:dyDescent="0.2">
      <c r="A35" s="64" t="s">
        <v>21</v>
      </c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6"/>
    </row>
    <row r="36" spans="1:13" s="17" customFormat="1" ht="15" customHeight="1" x14ac:dyDescent="0.2">
      <c r="A36" s="6" t="s">
        <v>214</v>
      </c>
      <c r="B36" s="6" t="s">
        <v>215</v>
      </c>
      <c r="C36" s="15">
        <v>0.66</v>
      </c>
      <c r="D36" s="15">
        <v>0.66</v>
      </c>
      <c r="E36" s="15">
        <v>0.66</v>
      </c>
      <c r="F36" s="15">
        <v>0.66</v>
      </c>
      <c r="G36" s="15">
        <v>0.66</v>
      </c>
      <c r="H36" s="15">
        <v>0.66</v>
      </c>
      <c r="I36" s="15">
        <v>0.66</v>
      </c>
      <c r="J36" s="40">
        <v>0</v>
      </c>
      <c r="K36" s="49">
        <v>3</v>
      </c>
      <c r="L36" s="45">
        <v>11600000</v>
      </c>
      <c r="M36" s="45">
        <v>7656000</v>
      </c>
    </row>
    <row r="37" spans="1:13" s="17" customFormat="1" ht="15" customHeight="1" x14ac:dyDescent="0.2">
      <c r="A37" s="6" t="s">
        <v>36</v>
      </c>
      <c r="B37" s="6" t="s">
        <v>69</v>
      </c>
      <c r="C37" s="15">
        <v>4.95</v>
      </c>
      <c r="D37" s="15">
        <v>4.97</v>
      </c>
      <c r="E37" s="15">
        <v>4.93</v>
      </c>
      <c r="F37" s="15">
        <v>4.96</v>
      </c>
      <c r="G37" s="15">
        <v>4.96</v>
      </c>
      <c r="H37" s="15">
        <v>4.93</v>
      </c>
      <c r="I37" s="15">
        <v>4.96</v>
      </c>
      <c r="J37" s="40">
        <v>-0.6</v>
      </c>
      <c r="K37" s="49">
        <v>7</v>
      </c>
      <c r="L37" s="45">
        <v>470000</v>
      </c>
      <c r="M37" s="45">
        <v>2331100</v>
      </c>
    </row>
    <row r="38" spans="1:13" s="17" customFormat="1" ht="15" customHeight="1" x14ac:dyDescent="0.2">
      <c r="A38" s="6" t="s">
        <v>22</v>
      </c>
      <c r="B38" s="61"/>
      <c r="C38" s="62"/>
      <c r="D38" s="62"/>
      <c r="E38" s="62"/>
      <c r="F38" s="62"/>
      <c r="G38" s="62"/>
      <c r="H38" s="62"/>
      <c r="I38" s="62"/>
      <c r="J38" s="63"/>
      <c r="K38" s="49">
        <f>SUM(K36:K37)</f>
        <v>10</v>
      </c>
      <c r="L38" s="45">
        <f>SUM(L36:L37)</f>
        <v>12070000</v>
      </c>
      <c r="M38" s="45">
        <f>SUM(M36:M37)</f>
        <v>9987100</v>
      </c>
    </row>
    <row r="39" spans="1:13" s="17" customFormat="1" ht="15" customHeight="1" x14ac:dyDescent="0.2">
      <c r="A39" s="64" t="s">
        <v>23</v>
      </c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6"/>
    </row>
    <row r="40" spans="1:13" s="17" customFormat="1" ht="15" customHeight="1" x14ac:dyDescent="0.2">
      <c r="A40" s="6" t="s">
        <v>235</v>
      </c>
      <c r="B40" s="6" t="s">
        <v>234</v>
      </c>
      <c r="C40" s="15">
        <v>2.0299999999999998</v>
      </c>
      <c r="D40" s="15">
        <v>2.0499999999999998</v>
      </c>
      <c r="E40" s="15">
        <v>2</v>
      </c>
      <c r="F40" s="15">
        <v>2.02</v>
      </c>
      <c r="G40" s="15">
        <v>2.06</v>
      </c>
      <c r="H40" s="15">
        <v>2.02</v>
      </c>
      <c r="I40" s="15">
        <v>2.04</v>
      </c>
      <c r="J40" s="40">
        <v>-0.98</v>
      </c>
      <c r="K40" s="49">
        <v>42</v>
      </c>
      <c r="L40" s="45">
        <v>31633407</v>
      </c>
      <c r="M40" s="45">
        <v>63774797.189999998</v>
      </c>
    </row>
    <row r="41" spans="1:13" s="17" customFormat="1" ht="15" customHeight="1" x14ac:dyDescent="0.2">
      <c r="A41" s="6" t="s">
        <v>122</v>
      </c>
      <c r="B41" s="6" t="s">
        <v>123</v>
      </c>
      <c r="C41" s="15">
        <v>4.5</v>
      </c>
      <c r="D41" s="15">
        <v>4.5</v>
      </c>
      <c r="E41" s="15">
        <v>4.5</v>
      </c>
      <c r="F41" s="15">
        <v>4.5</v>
      </c>
      <c r="G41" s="15">
        <v>4.5</v>
      </c>
      <c r="H41" s="15">
        <v>4.5</v>
      </c>
      <c r="I41" s="15">
        <v>4.5</v>
      </c>
      <c r="J41" s="40">
        <v>0</v>
      </c>
      <c r="K41" s="49">
        <v>1</v>
      </c>
      <c r="L41" s="45">
        <v>81666</v>
      </c>
      <c r="M41" s="45">
        <v>367497</v>
      </c>
    </row>
    <row r="42" spans="1:13" s="17" customFormat="1" ht="15" customHeight="1" x14ac:dyDescent="0.2">
      <c r="A42" s="6" t="s">
        <v>196</v>
      </c>
      <c r="B42" s="6" t="s">
        <v>197</v>
      </c>
      <c r="C42" s="15">
        <v>0.48</v>
      </c>
      <c r="D42" s="15">
        <v>0.5</v>
      </c>
      <c r="E42" s="15">
        <v>0.48</v>
      </c>
      <c r="F42" s="15">
        <v>0.49</v>
      </c>
      <c r="G42" s="15">
        <v>0.48</v>
      </c>
      <c r="H42" s="15">
        <v>0.5</v>
      </c>
      <c r="I42" s="15">
        <v>0.48</v>
      </c>
      <c r="J42" s="40">
        <v>4.17</v>
      </c>
      <c r="K42" s="49">
        <v>21</v>
      </c>
      <c r="L42" s="45">
        <v>16800000</v>
      </c>
      <c r="M42" s="45">
        <v>8199000</v>
      </c>
    </row>
    <row r="43" spans="1:13" s="17" customFormat="1" ht="15" customHeight="1" x14ac:dyDescent="0.2">
      <c r="A43" s="6" t="s">
        <v>62</v>
      </c>
      <c r="B43" s="6" t="s">
        <v>63</v>
      </c>
      <c r="C43" s="15">
        <v>0.56000000000000005</v>
      </c>
      <c r="D43" s="15">
        <v>0.56000000000000005</v>
      </c>
      <c r="E43" s="15">
        <v>0.56000000000000005</v>
      </c>
      <c r="F43" s="15">
        <v>0.56000000000000005</v>
      </c>
      <c r="G43" s="15">
        <v>0.56999999999999995</v>
      </c>
      <c r="H43" s="15">
        <v>0.56000000000000005</v>
      </c>
      <c r="I43" s="15">
        <v>0.56999999999999995</v>
      </c>
      <c r="J43" s="40">
        <v>-1.75</v>
      </c>
      <c r="K43" s="49">
        <v>21</v>
      </c>
      <c r="L43" s="45">
        <v>34100000</v>
      </c>
      <c r="M43" s="45">
        <v>19096000</v>
      </c>
    </row>
    <row r="44" spans="1:13" s="17" customFormat="1" ht="15" customHeight="1" x14ac:dyDescent="0.2">
      <c r="A44" s="6" t="s">
        <v>84</v>
      </c>
      <c r="B44" s="6" t="s">
        <v>83</v>
      </c>
      <c r="C44" s="15">
        <v>2.25</v>
      </c>
      <c r="D44" s="15">
        <v>2.25</v>
      </c>
      <c r="E44" s="15">
        <v>2.25</v>
      </c>
      <c r="F44" s="15">
        <v>2.25</v>
      </c>
      <c r="G44" s="15">
        <v>2.25</v>
      </c>
      <c r="H44" s="15">
        <v>2.25</v>
      </c>
      <c r="I44" s="15">
        <v>2.25</v>
      </c>
      <c r="J44" s="40">
        <v>0</v>
      </c>
      <c r="K44" s="49">
        <v>1</v>
      </c>
      <c r="L44" s="45">
        <v>400000</v>
      </c>
      <c r="M44" s="45">
        <v>900000</v>
      </c>
    </row>
    <row r="45" spans="1:13" s="17" customFormat="1" ht="15" customHeight="1" x14ac:dyDescent="0.2">
      <c r="A45" s="6" t="s">
        <v>101</v>
      </c>
      <c r="B45" s="6" t="s">
        <v>102</v>
      </c>
      <c r="C45" s="15">
        <v>0.31</v>
      </c>
      <c r="D45" s="15">
        <v>0.31</v>
      </c>
      <c r="E45" s="15">
        <v>0.31</v>
      </c>
      <c r="F45" s="15">
        <v>0.31</v>
      </c>
      <c r="G45" s="15">
        <v>0.31</v>
      </c>
      <c r="H45" s="15">
        <v>0.31</v>
      </c>
      <c r="I45" s="15">
        <v>0.32</v>
      </c>
      <c r="J45" s="40">
        <v>-3.12</v>
      </c>
      <c r="K45" s="49">
        <v>1</v>
      </c>
      <c r="L45" s="45">
        <v>5000000</v>
      </c>
      <c r="M45" s="45">
        <v>1550000</v>
      </c>
    </row>
    <row r="46" spans="1:13" s="17" customFormat="1" ht="15" customHeight="1" x14ac:dyDescent="0.2">
      <c r="A46" s="6" t="s">
        <v>24</v>
      </c>
      <c r="B46" s="61"/>
      <c r="C46" s="62"/>
      <c r="D46" s="62"/>
      <c r="E46" s="62"/>
      <c r="F46" s="62"/>
      <c r="G46" s="62"/>
      <c r="H46" s="62"/>
      <c r="I46" s="62"/>
      <c r="J46" s="63"/>
      <c r="K46" s="49">
        <f>SUM(K40:K45)</f>
        <v>87</v>
      </c>
      <c r="L46" s="45">
        <f>SUM(L40:L45)</f>
        <v>88015073</v>
      </c>
      <c r="M46" s="45">
        <f>SUM(M40:M45)</f>
        <v>93887294.189999998</v>
      </c>
    </row>
    <row r="47" spans="1:13" s="17" customFormat="1" ht="15" customHeight="1" x14ac:dyDescent="0.2">
      <c r="A47" s="64" t="s">
        <v>25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6"/>
    </row>
    <row r="48" spans="1:13" s="17" customFormat="1" ht="15" customHeight="1" x14ac:dyDescent="0.2">
      <c r="A48" s="6" t="s">
        <v>113</v>
      </c>
      <c r="B48" s="6" t="s">
        <v>114</v>
      </c>
      <c r="C48" s="15">
        <v>6.8</v>
      </c>
      <c r="D48" s="15">
        <v>6.85</v>
      </c>
      <c r="E48" s="15">
        <v>6.8</v>
      </c>
      <c r="F48" s="15">
        <v>6.8</v>
      </c>
      <c r="G48" s="15">
        <v>6.83</v>
      </c>
      <c r="H48" s="15">
        <v>6.85</v>
      </c>
      <c r="I48" s="15">
        <v>6.8</v>
      </c>
      <c r="J48" s="40">
        <v>0.74</v>
      </c>
      <c r="K48" s="49">
        <v>9</v>
      </c>
      <c r="L48" s="45">
        <v>1016220</v>
      </c>
      <c r="M48" s="45">
        <v>6913458.2000000002</v>
      </c>
    </row>
    <row r="49" spans="1:13" s="17" customFormat="1" ht="15" customHeight="1" x14ac:dyDescent="0.2">
      <c r="A49" s="6" t="s">
        <v>71</v>
      </c>
      <c r="B49" s="6" t="s">
        <v>70</v>
      </c>
      <c r="C49" s="15">
        <v>25</v>
      </c>
      <c r="D49" s="15">
        <v>25</v>
      </c>
      <c r="E49" s="15">
        <v>25</v>
      </c>
      <c r="F49" s="15">
        <v>25</v>
      </c>
      <c r="G49" s="15">
        <v>25</v>
      </c>
      <c r="H49" s="15">
        <v>25</v>
      </c>
      <c r="I49" s="15">
        <v>25</v>
      </c>
      <c r="J49" s="40">
        <v>0</v>
      </c>
      <c r="K49" s="49">
        <v>4</v>
      </c>
      <c r="L49" s="45">
        <v>180000</v>
      </c>
      <c r="M49" s="45">
        <v>4500000</v>
      </c>
    </row>
    <row r="50" spans="1:13" s="17" customFormat="1" ht="15" customHeight="1" x14ac:dyDescent="0.2">
      <c r="A50" s="6" t="s">
        <v>192</v>
      </c>
      <c r="B50" s="6" t="s">
        <v>191</v>
      </c>
      <c r="C50" s="15">
        <v>10.1</v>
      </c>
      <c r="D50" s="15">
        <v>10.1</v>
      </c>
      <c r="E50" s="15">
        <v>10</v>
      </c>
      <c r="F50" s="15">
        <v>10.029999999999999</v>
      </c>
      <c r="G50" s="15">
        <v>10.130000000000001</v>
      </c>
      <c r="H50" s="15">
        <v>10.1</v>
      </c>
      <c r="I50" s="15">
        <v>10.1</v>
      </c>
      <c r="J50" s="40">
        <v>0</v>
      </c>
      <c r="K50" s="49">
        <v>14</v>
      </c>
      <c r="L50" s="45">
        <v>1553056</v>
      </c>
      <c r="M50" s="45">
        <v>15582510</v>
      </c>
    </row>
    <row r="51" spans="1:13" s="17" customFormat="1" ht="15" customHeight="1" x14ac:dyDescent="0.2">
      <c r="A51" s="6" t="s">
        <v>159</v>
      </c>
      <c r="B51" s="6" t="s">
        <v>160</v>
      </c>
      <c r="C51" s="15">
        <v>11.99</v>
      </c>
      <c r="D51" s="15">
        <v>11.99</v>
      </c>
      <c r="E51" s="15">
        <v>11.99</v>
      </c>
      <c r="F51" s="15">
        <v>11.99</v>
      </c>
      <c r="G51" s="15">
        <v>12.27</v>
      </c>
      <c r="H51" s="15">
        <v>11.99</v>
      </c>
      <c r="I51" s="15">
        <v>12.24</v>
      </c>
      <c r="J51" s="40">
        <v>-2.04</v>
      </c>
      <c r="K51" s="49">
        <v>2</v>
      </c>
      <c r="L51" s="45">
        <v>10000</v>
      </c>
      <c r="M51" s="45">
        <v>119900</v>
      </c>
    </row>
    <row r="52" spans="1:13" s="17" customFormat="1" ht="15" customHeight="1" x14ac:dyDescent="0.2">
      <c r="A52" s="6" t="s">
        <v>217</v>
      </c>
      <c r="B52" s="6" t="s">
        <v>216</v>
      </c>
      <c r="C52" s="15">
        <v>8</v>
      </c>
      <c r="D52" s="15">
        <v>8.3000000000000007</v>
      </c>
      <c r="E52" s="15">
        <v>7.95</v>
      </c>
      <c r="F52" s="15">
        <v>8.02</v>
      </c>
      <c r="G52" s="15">
        <v>8.4</v>
      </c>
      <c r="H52" s="15">
        <v>7.95</v>
      </c>
      <c r="I52" s="15">
        <v>8.4</v>
      </c>
      <c r="J52" s="40">
        <v>-5.36</v>
      </c>
      <c r="K52" s="49">
        <v>9</v>
      </c>
      <c r="L52" s="45">
        <v>660000</v>
      </c>
      <c r="M52" s="45">
        <v>5293500</v>
      </c>
    </row>
    <row r="53" spans="1:13" s="17" customFormat="1" ht="15" customHeight="1" x14ac:dyDescent="0.2">
      <c r="A53" s="6" t="s">
        <v>167</v>
      </c>
      <c r="B53" s="6" t="s">
        <v>168</v>
      </c>
      <c r="C53" s="15">
        <v>9.25</v>
      </c>
      <c r="D53" s="15">
        <v>9.27</v>
      </c>
      <c r="E53" s="15">
        <v>9.25</v>
      </c>
      <c r="F53" s="15">
        <v>9.25</v>
      </c>
      <c r="G53" s="15">
        <v>9.4600000000000009</v>
      </c>
      <c r="H53" s="15">
        <v>9.27</v>
      </c>
      <c r="I53" s="15">
        <v>9.4</v>
      </c>
      <c r="J53" s="40">
        <v>-1.38</v>
      </c>
      <c r="K53" s="49">
        <v>11</v>
      </c>
      <c r="L53" s="45">
        <v>1455000</v>
      </c>
      <c r="M53" s="45">
        <v>13459250</v>
      </c>
    </row>
    <row r="54" spans="1:13" s="17" customFormat="1" ht="15" customHeight="1" x14ac:dyDescent="0.2">
      <c r="A54" s="6" t="s">
        <v>26</v>
      </c>
      <c r="B54" s="61"/>
      <c r="C54" s="62"/>
      <c r="D54" s="62"/>
      <c r="E54" s="62"/>
      <c r="F54" s="62"/>
      <c r="G54" s="62"/>
      <c r="H54" s="62"/>
      <c r="I54" s="62"/>
      <c r="J54" s="63"/>
      <c r="K54" s="49">
        <f>SUM(K48:K53)</f>
        <v>49</v>
      </c>
      <c r="L54" s="45">
        <f>SUM(L48:L53)</f>
        <v>4874276</v>
      </c>
      <c r="M54" s="45">
        <f>SUM(M48:M53)</f>
        <v>45868618.200000003</v>
      </c>
    </row>
    <row r="55" spans="1:13" s="17" customFormat="1" ht="15" customHeight="1" x14ac:dyDescent="0.2">
      <c r="A55" s="64" t="s">
        <v>41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6"/>
    </row>
    <row r="56" spans="1:13" s="17" customFormat="1" ht="15" customHeight="1" x14ac:dyDescent="0.2">
      <c r="A56" s="6" t="s">
        <v>137</v>
      </c>
      <c r="B56" s="6" t="s">
        <v>138</v>
      </c>
      <c r="C56" s="15">
        <v>2.7</v>
      </c>
      <c r="D56" s="15">
        <v>2.7</v>
      </c>
      <c r="E56" s="15">
        <v>2.6</v>
      </c>
      <c r="F56" s="15">
        <v>2.64</v>
      </c>
      <c r="G56" s="15">
        <v>2.6</v>
      </c>
      <c r="H56" s="15">
        <v>2.6</v>
      </c>
      <c r="I56" s="15">
        <v>2.6</v>
      </c>
      <c r="J56" s="40">
        <v>0</v>
      </c>
      <c r="K56" s="49">
        <v>8</v>
      </c>
      <c r="L56" s="45">
        <v>605101</v>
      </c>
      <c r="M56" s="45">
        <v>1600272.7</v>
      </c>
    </row>
    <row r="57" spans="1:13" s="17" customFormat="1" ht="15" customHeight="1" x14ac:dyDescent="0.2">
      <c r="A57" s="6" t="s">
        <v>236</v>
      </c>
      <c r="B57" s="61"/>
      <c r="C57" s="62"/>
      <c r="D57" s="62"/>
      <c r="E57" s="62"/>
      <c r="F57" s="62"/>
      <c r="G57" s="62"/>
      <c r="H57" s="62"/>
      <c r="I57" s="62"/>
      <c r="J57" s="63"/>
      <c r="K57" s="49">
        <v>8</v>
      </c>
      <c r="L57" s="45">
        <v>605101</v>
      </c>
      <c r="M57" s="45">
        <v>1600272.7</v>
      </c>
    </row>
    <row r="58" spans="1:13" s="17" customFormat="1" ht="15" customHeight="1" x14ac:dyDescent="0.2">
      <c r="A58" s="6" t="s">
        <v>233</v>
      </c>
      <c r="B58" s="61"/>
      <c r="C58" s="62"/>
      <c r="D58" s="62"/>
      <c r="E58" s="62"/>
      <c r="F58" s="62"/>
      <c r="G58" s="62"/>
      <c r="H58" s="62"/>
      <c r="I58" s="62"/>
      <c r="J58" s="63"/>
      <c r="K58" s="49">
        <f>K57+K54+K46+K38+K34+K31+K28</f>
        <v>456</v>
      </c>
      <c r="L58" s="45">
        <f t="shared" ref="L58:M58" si="0">L57+L54+L46+L38+L34+L31+L28</f>
        <v>1177590973</v>
      </c>
      <c r="M58" s="45">
        <f t="shared" si="0"/>
        <v>683146798.23000002</v>
      </c>
    </row>
    <row r="59" spans="1:13" s="17" customFormat="1" ht="20.100000000000001" customHeight="1" x14ac:dyDescent="0.25">
      <c r="A59" s="60" t="s">
        <v>259</v>
      </c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</row>
    <row r="60" spans="1:13" s="17" customFormat="1" ht="42" customHeight="1" x14ac:dyDescent="0.2">
      <c r="A60" s="8" t="s">
        <v>27</v>
      </c>
      <c r="B60" s="9" t="s">
        <v>10</v>
      </c>
      <c r="C60" s="9" t="s">
        <v>11</v>
      </c>
      <c r="D60" s="9" t="s">
        <v>12</v>
      </c>
      <c r="E60" s="9" t="s">
        <v>13</v>
      </c>
      <c r="F60" s="9" t="s">
        <v>14</v>
      </c>
      <c r="G60" s="9" t="s">
        <v>15</v>
      </c>
      <c r="H60" s="9" t="s">
        <v>16</v>
      </c>
      <c r="I60" s="9" t="s">
        <v>17</v>
      </c>
      <c r="J60" s="32" t="s">
        <v>18</v>
      </c>
      <c r="K60" s="9" t="s">
        <v>38</v>
      </c>
      <c r="L60" s="9" t="s">
        <v>3</v>
      </c>
      <c r="M60" s="9" t="s">
        <v>19</v>
      </c>
    </row>
    <row r="61" spans="1:13" s="17" customFormat="1" ht="15" customHeight="1" x14ac:dyDescent="0.2">
      <c r="A61" s="67" t="s">
        <v>98</v>
      </c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9"/>
    </row>
    <row r="62" spans="1:13" s="17" customFormat="1" ht="15" customHeight="1" x14ac:dyDescent="0.2">
      <c r="A62" s="6" t="s">
        <v>189</v>
      </c>
      <c r="B62" s="6" t="s">
        <v>190</v>
      </c>
      <c r="C62" s="15">
        <v>0.72</v>
      </c>
      <c r="D62" s="15">
        <v>0.72</v>
      </c>
      <c r="E62" s="15">
        <v>0.72</v>
      </c>
      <c r="F62" s="15">
        <v>0.72</v>
      </c>
      <c r="G62" s="15">
        <v>0.72</v>
      </c>
      <c r="H62" s="15">
        <v>0.72</v>
      </c>
      <c r="I62" s="15">
        <v>0.72</v>
      </c>
      <c r="J62" s="40">
        <v>0</v>
      </c>
      <c r="K62" s="49">
        <v>1</v>
      </c>
      <c r="L62" s="45">
        <v>20000</v>
      </c>
      <c r="M62" s="45">
        <v>14400</v>
      </c>
    </row>
    <row r="63" spans="1:13" s="17" customFormat="1" ht="15" customHeight="1" x14ac:dyDescent="0.2">
      <c r="A63" s="6"/>
      <c r="B63" s="61"/>
      <c r="C63" s="62"/>
      <c r="D63" s="62"/>
      <c r="E63" s="62"/>
      <c r="F63" s="62"/>
      <c r="G63" s="62"/>
      <c r="H63" s="62"/>
      <c r="I63" s="62"/>
      <c r="J63" s="63"/>
      <c r="K63" s="49">
        <v>1</v>
      </c>
      <c r="L63" s="45">
        <v>20000</v>
      </c>
      <c r="M63" s="45">
        <v>14400</v>
      </c>
    </row>
    <row r="64" spans="1:13" s="17" customFormat="1" ht="15" customHeight="1" x14ac:dyDescent="0.2">
      <c r="A64" s="6" t="s">
        <v>256</v>
      </c>
      <c r="B64" s="61"/>
      <c r="C64" s="62"/>
      <c r="D64" s="62"/>
      <c r="E64" s="62"/>
      <c r="F64" s="62"/>
      <c r="G64" s="62"/>
      <c r="H64" s="62"/>
      <c r="I64" s="62"/>
      <c r="J64" s="63"/>
      <c r="K64" s="49">
        <f>K63+K58</f>
        <v>457</v>
      </c>
      <c r="L64" s="45">
        <f t="shared" ref="L64:M64" si="1">L63+L58</f>
        <v>1177610973</v>
      </c>
      <c r="M64" s="45">
        <f t="shared" si="1"/>
        <v>683161198.23000002</v>
      </c>
    </row>
    <row r="65" spans="1:13" s="17" customFormat="1" ht="15" customHeight="1" x14ac:dyDescent="0.2">
      <c r="A65" s="38" t="s">
        <v>266</v>
      </c>
      <c r="B65" s="38"/>
      <c r="C65" s="38"/>
      <c r="D65" s="38"/>
      <c r="E65" s="38"/>
      <c r="F65" s="38"/>
      <c r="G65" s="38"/>
      <c r="H65" s="38"/>
      <c r="I65" s="38"/>
      <c r="J65" s="38"/>
      <c r="K65" s="38"/>
    </row>
    <row r="66" spans="1:13" s="17" customFormat="1" ht="19.5" customHeight="1" x14ac:dyDescent="0.2">
      <c r="A66" s="36" t="s">
        <v>61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</row>
    <row r="67" spans="1:13" s="17" customFormat="1" ht="12" customHeight="1" x14ac:dyDescent="0.2">
      <c r="A67"/>
      <c r="B67"/>
      <c r="C67"/>
      <c r="D67"/>
      <c r="E67"/>
      <c r="F67"/>
    </row>
    <row r="69" spans="1:13" ht="12" customHeight="1" x14ac:dyDescent="0.2"/>
    <row r="70" spans="1:13" ht="12" customHeight="1" x14ac:dyDescent="0.2">
      <c r="A70" s="17"/>
      <c r="E70" s="17"/>
      <c r="F70" s="17"/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A71" s="17"/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G73" s="17"/>
      <c r="H73" s="17"/>
      <c r="I73" s="17"/>
      <c r="J73" s="17"/>
      <c r="K73" s="17"/>
      <c r="L73" s="17"/>
      <c r="M73" s="17"/>
    </row>
    <row r="74" spans="1:13" ht="12" customHeight="1" x14ac:dyDescent="0.2">
      <c r="G74" s="17"/>
      <c r="H74" s="17"/>
      <c r="I74" s="17"/>
      <c r="J74" s="17"/>
      <c r="K74" s="17"/>
      <c r="L74" s="17"/>
      <c r="M74" s="17"/>
    </row>
    <row r="75" spans="1:13" ht="12" customHeight="1" x14ac:dyDescent="0.2">
      <c r="G75" s="17"/>
      <c r="H75" s="17"/>
      <c r="I75" s="17"/>
      <c r="J75" s="17"/>
      <c r="K75" s="17"/>
      <c r="L75" s="17"/>
      <c r="M75" s="17"/>
    </row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</sheetData>
  <mergeCells count="26">
    <mergeCell ref="B4:C4"/>
    <mergeCell ref="B8:C8"/>
    <mergeCell ref="A12:M12"/>
    <mergeCell ref="I8:J8"/>
    <mergeCell ref="B7:C7"/>
    <mergeCell ref="A10:M10"/>
    <mergeCell ref="B5:C5"/>
    <mergeCell ref="B6:C6"/>
    <mergeCell ref="B28:J28"/>
    <mergeCell ref="A39:M39"/>
    <mergeCell ref="B38:J38"/>
    <mergeCell ref="A35:M35"/>
    <mergeCell ref="A29:M29"/>
    <mergeCell ref="B31:J31"/>
    <mergeCell ref="A32:M32"/>
    <mergeCell ref="A59:M59"/>
    <mergeCell ref="B64:J64"/>
    <mergeCell ref="B34:J34"/>
    <mergeCell ref="A47:M47"/>
    <mergeCell ref="B54:J54"/>
    <mergeCell ref="B46:J46"/>
    <mergeCell ref="B58:J58"/>
    <mergeCell ref="A55:M55"/>
    <mergeCell ref="B57:J57"/>
    <mergeCell ref="A61:M61"/>
    <mergeCell ref="B63:J63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6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10.375" style="17" customWidth="1"/>
    <col min="9" max="9" width="9.875" style="17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10.375" style="17" customWidth="1"/>
    <col min="265" max="265" width="9.875" style="17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10.375" style="17" customWidth="1"/>
    <col min="521" max="521" width="9.875" style="17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10.375" style="17" customWidth="1"/>
    <col min="777" max="777" width="9.875" style="17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10.375" style="17" customWidth="1"/>
    <col min="1033" max="1033" width="9.875" style="17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10.375" style="17" customWidth="1"/>
    <col min="1289" max="1289" width="9.875" style="17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10.375" style="17" customWidth="1"/>
    <col min="1545" max="1545" width="9.875" style="17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10.375" style="17" customWidth="1"/>
    <col min="1801" max="1801" width="9.875" style="17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10.375" style="17" customWidth="1"/>
    <col min="2057" max="2057" width="9.875" style="17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10.375" style="17" customWidth="1"/>
    <col min="2313" max="2313" width="9.875" style="17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10.375" style="17" customWidth="1"/>
    <col min="2569" max="2569" width="9.875" style="17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10.375" style="17" customWidth="1"/>
    <col min="2825" max="2825" width="9.875" style="17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10.375" style="17" customWidth="1"/>
    <col min="3081" max="3081" width="9.875" style="17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10.375" style="17" customWidth="1"/>
    <col min="3337" max="3337" width="9.875" style="17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10.375" style="17" customWidth="1"/>
    <col min="3593" max="3593" width="9.875" style="17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10.375" style="17" customWidth="1"/>
    <col min="3849" max="3849" width="9.875" style="17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10.375" style="17" customWidth="1"/>
    <col min="4105" max="4105" width="9.875" style="17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10.375" style="17" customWidth="1"/>
    <col min="4361" max="4361" width="9.875" style="17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10.375" style="17" customWidth="1"/>
    <col min="4617" max="4617" width="9.875" style="17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10.375" style="17" customWidth="1"/>
    <col min="4873" max="4873" width="9.875" style="17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10.375" style="17" customWidth="1"/>
    <col min="5129" max="5129" width="9.875" style="17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10.375" style="17" customWidth="1"/>
    <col min="5385" max="5385" width="9.875" style="17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10.375" style="17" customWidth="1"/>
    <col min="5641" max="5641" width="9.875" style="17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10.375" style="17" customWidth="1"/>
    <col min="5897" max="5897" width="9.875" style="17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10.375" style="17" customWidth="1"/>
    <col min="6153" max="6153" width="9.875" style="17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10.375" style="17" customWidth="1"/>
    <col min="6409" max="6409" width="9.875" style="17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10.375" style="17" customWidth="1"/>
    <col min="6665" max="6665" width="9.875" style="17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10.375" style="17" customWidth="1"/>
    <col min="6921" max="6921" width="9.875" style="17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10.375" style="17" customWidth="1"/>
    <col min="7177" max="7177" width="9.875" style="17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10.375" style="17" customWidth="1"/>
    <col min="7433" max="7433" width="9.875" style="17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10.375" style="17" customWidth="1"/>
    <col min="7689" max="7689" width="9.875" style="17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10.375" style="17" customWidth="1"/>
    <col min="7945" max="7945" width="9.875" style="17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10.375" style="17" customWidth="1"/>
    <col min="8201" max="8201" width="9.875" style="17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10.375" style="17" customWidth="1"/>
    <col min="8457" max="8457" width="9.875" style="17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10.375" style="17" customWidth="1"/>
    <col min="8713" max="8713" width="9.875" style="17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10.375" style="17" customWidth="1"/>
    <col min="8969" max="8969" width="9.875" style="17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10.375" style="17" customWidth="1"/>
    <col min="9225" max="9225" width="9.875" style="17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10.375" style="17" customWidth="1"/>
    <col min="9481" max="9481" width="9.875" style="17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10.375" style="17" customWidth="1"/>
    <col min="9737" max="9737" width="9.875" style="17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10.375" style="17" customWidth="1"/>
    <col min="9993" max="9993" width="9.875" style="17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10.375" style="17" customWidth="1"/>
    <col min="10249" max="10249" width="9.875" style="17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10.375" style="17" customWidth="1"/>
    <col min="10505" max="10505" width="9.875" style="17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10.375" style="17" customWidth="1"/>
    <col min="10761" max="10761" width="9.875" style="17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10.375" style="17" customWidth="1"/>
    <col min="11017" max="11017" width="9.875" style="17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10.375" style="17" customWidth="1"/>
    <col min="11273" max="11273" width="9.875" style="17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10.375" style="17" customWidth="1"/>
    <col min="11529" max="11529" width="9.875" style="17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10.375" style="17" customWidth="1"/>
    <col min="11785" max="11785" width="9.875" style="17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10.375" style="17" customWidth="1"/>
    <col min="12041" max="12041" width="9.875" style="17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10.375" style="17" customWidth="1"/>
    <col min="12297" max="12297" width="9.875" style="17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10.375" style="17" customWidth="1"/>
    <col min="12553" max="12553" width="9.875" style="17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10.375" style="17" customWidth="1"/>
    <col min="12809" max="12809" width="9.875" style="17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10.375" style="17" customWidth="1"/>
    <col min="13065" max="13065" width="9.875" style="17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10.375" style="17" customWidth="1"/>
    <col min="13321" max="13321" width="9.875" style="17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10.375" style="17" customWidth="1"/>
    <col min="13577" max="13577" width="9.875" style="17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10.375" style="17" customWidth="1"/>
    <col min="13833" max="13833" width="9.875" style="17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10.375" style="17" customWidth="1"/>
    <col min="14089" max="14089" width="9.875" style="17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10.375" style="17" customWidth="1"/>
    <col min="14345" max="14345" width="9.875" style="17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10.375" style="17" customWidth="1"/>
    <col min="14601" max="14601" width="9.875" style="17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10.375" style="17" customWidth="1"/>
    <col min="14857" max="14857" width="9.875" style="17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10.375" style="17" customWidth="1"/>
    <col min="15113" max="15113" width="9.875" style="17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10.375" style="17" customWidth="1"/>
    <col min="15369" max="15369" width="9.875" style="17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10.375" style="17" customWidth="1"/>
    <col min="15625" max="15625" width="9.875" style="17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10.375" style="17" customWidth="1"/>
    <col min="15881" max="15881" width="9.875" style="17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10.375" style="17" customWidth="1"/>
    <col min="16137" max="16137" width="9.875" style="17" customWidth="1"/>
    <col min="16138" max="16384" width="9.125" style="17"/>
  </cols>
  <sheetData>
    <row r="1" spans="2:6" ht="18" customHeight="1" x14ac:dyDescent="0.25">
      <c r="B1" s="77" t="s">
        <v>0</v>
      </c>
      <c r="C1" s="77"/>
      <c r="D1" s="77"/>
      <c r="E1" s="77"/>
      <c r="F1" s="51"/>
    </row>
    <row r="2" spans="2:6" ht="18" customHeight="1" x14ac:dyDescent="0.25">
      <c r="B2" s="77" t="s">
        <v>267</v>
      </c>
      <c r="C2" s="77"/>
      <c r="D2" s="77"/>
      <c r="E2" s="77"/>
      <c r="F2" s="77"/>
    </row>
    <row r="3" spans="2:6" ht="18" customHeight="1" x14ac:dyDescent="0.25">
      <c r="B3" s="51" t="s">
        <v>268</v>
      </c>
      <c r="C3" s="51"/>
      <c r="D3" s="51"/>
      <c r="E3" s="51"/>
      <c r="F3" s="51"/>
    </row>
    <row r="4" spans="2:6" ht="18" customHeight="1" x14ac:dyDescent="0.25">
      <c r="B4" s="51"/>
      <c r="C4" s="51"/>
      <c r="D4" s="51"/>
      <c r="E4" s="51"/>
      <c r="F4" s="51"/>
    </row>
    <row r="5" spans="2:6" ht="17.100000000000001" customHeight="1" x14ac:dyDescent="0.2">
      <c r="B5" s="52"/>
      <c r="C5" s="78" t="s">
        <v>269</v>
      </c>
      <c r="D5" s="78"/>
      <c r="E5" s="52"/>
      <c r="F5" s="52"/>
    </row>
    <row r="6" spans="2:6" ht="32.25" customHeight="1" x14ac:dyDescent="0.2">
      <c r="B6" s="53" t="s">
        <v>9</v>
      </c>
      <c r="C6" s="54" t="s">
        <v>10</v>
      </c>
      <c r="D6" s="55" t="s">
        <v>270</v>
      </c>
      <c r="E6" s="54" t="s">
        <v>271</v>
      </c>
      <c r="F6" s="54" t="s">
        <v>272</v>
      </c>
    </row>
    <row r="7" spans="2:6" ht="17.100000000000001" customHeight="1" x14ac:dyDescent="0.2">
      <c r="B7" s="79" t="s">
        <v>273</v>
      </c>
      <c r="C7" s="80"/>
      <c r="D7" s="80"/>
      <c r="E7" s="80"/>
      <c r="F7" s="81"/>
    </row>
    <row r="8" spans="2:6" ht="17.100000000000001" customHeight="1" x14ac:dyDescent="0.2">
      <c r="B8" s="56" t="s">
        <v>221</v>
      </c>
      <c r="C8" s="56" t="s">
        <v>222</v>
      </c>
      <c r="D8" s="56">
        <v>6</v>
      </c>
      <c r="E8" s="56">
        <v>24078592</v>
      </c>
      <c r="F8" s="56">
        <v>20466803.199999999</v>
      </c>
    </row>
    <row r="9" spans="2:6" ht="17.100000000000001" customHeight="1" x14ac:dyDescent="0.2">
      <c r="B9" s="57" t="s">
        <v>274</v>
      </c>
      <c r="C9" s="58"/>
      <c r="D9" s="56">
        <f>SUM(D8)</f>
        <v>6</v>
      </c>
      <c r="E9" s="56">
        <f>SUM(E8)</f>
        <v>24078592</v>
      </c>
      <c r="F9" s="56">
        <f>SUM(F8)</f>
        <v>20466803.199999999</v>
      </c>
    </row>
    <row r="10" spans="2:6" ht="17.100000000000001" customHeight="1" x14ac:dyDescent="0.2">
      <c r="B10" s="79" t="s">
        <v>23</v>
      </c>
      <c r="C10" s="80"/>
      <c r="D10" s="80"/>
      <c r="E10" s="80"/>
      <c r="F10" s="81"/>
    </row>
    <row r="11" spans="2:6" ht="17.100000000000001" customHeight="1" x14ac:dyDescent="0.2">
      <c r="B11" s="56" t="s">
        <v>235</v>
      </c>
      <c r="C11" s="59" t="s">
        <v>234</v>
      </c>
      <c r="D11" s="56">
        <v>1</v>
      </c>
      <c r="E11" s="56">
        <v>2000000</v>
      </c>
      <c r="F11" s="56">
        <v>4000000</v>
      </c>
    </row>
    <row r="12" spans="2:6" ht="17.100000000000001" customHeight="1" x14ac:dyDescent="0.2">
      <c r="B12" s="57" t="s">
        <v>275</v>
      </c>
      <c r="C12" s="58"/>
      <c r="D12" s="56">
        <f>SUM(D11)</f>
        <v>1</v>
      </c>
      <c r="E12" s="56">
        <f>SUM(E11)</f>
        <v>2000000</v>
      </c>
      <c r="F12" s="56">
        <f>SUM(F11)</f>
        <v>4000000</v>
      </c>
    </row>
    <row r="13" spans="2:6" ht="15.75" x14ac:dyDescent="0.2">
      <c r="B13" s="79" t="s">
        <v>111</v>
      </c>
      <c r="C13" s="80"/>
      <c r="D13" s="80"/>
      <c r="E13" s="80"/>
      <c r="F13" s="81"/>
    </row>
    <row r="14" spans="2:6" x14ac:dyDescent="0.2">
      <c r="B14" s="56" t="s">
        <v>276</v>
      </c>
      <c r="C14" s="56" t="s">
        <v>149</v>
      </c>
      <c r="D14" s="56">
        <v>3</v>
      </c>
      <c r="E14" s="56">
        <v>39362118</v>
      </c>
      <c r="F14" s="56">
        <v>156541229.63999999</v>
      </c>
    </row>
    <row r="15" spans="2:6" ht="15" x14ac:dyDescent="0.2">
      <c r="B15" s="57" t="s">
        <v>277</v>
      </c>
      <c r="C15" s="58"/>
      <c r="D15" s="56">
        <f>SUM(D14)</f>
        <v>3</v>
      </c>
      <c r="E15" s="56">
        <f>SUM(E14)</f>
        <v>39362118</v>
      </c>
      <c r="F15" s="56">
        <f>SUM(F14)</f>
        <v>156541229.63999999</v>
      </c>
    </row>
    <row r="16" spans="2:6" ht="15.75" x14ac:dyDescent="0.2">
      <c r="B16" s="75" t="s">
        <v>278</v>
      </c>
      <c r="C16" s="76"/>
      <c r="D16" s="56">
        <f>D15+D12+D9</f>
        <v>10</v>
      </c>
      <c r="E16" s="56">
        <f>E15+E12+E9</f>
        <v>65440710</v>
      </c>
      <c r="F16" s="56">
        <f>F15+F12+F9</f>
        <v>181008032.83999997</v>
      </c>
    </row>
    <row r="19" spans="2:6" ht="18" x14ac:dyDescent="0.2">
      <c r="B19" s="52"/>
      <c r="C19" s="78" t="s">
        <v>279</v>
      </c>
      <c r="D19" s="78"/>
      <c r="E19" s="52"/>
      <c r="F19" s="52"/>
    </row>
    <row r="20" spans="2:6" ht="15" x14ac:dyDescent="0.2">
      <c r="B20" s="53" t="s">
        <v>9</v>
      </c>
      <c r="C20" s="54" t="s">
        <v>10</v>
      </c>
      <c r="D20" s="55" t="s">
        <v>270</v>
      </c>
      <c r="E20" s="54" t="s">
        <v>271</v>
      </c>
      <c r="F20" s="54" t="s">
        <v>272</v>
      </c>
    </row>
    <row r="21" spans="2:6" ht="15.75" x14ac:dyDescent="0.2">
      <c r="B21" s="79" t="s">
        <v>273</v>
      </c>
      <c r="C21" s="80"/>
      <c r="D21" s="80"/>
      <c r="E21" s="80"/>
      <c r="F21" s="81"/>
    </row>
    <row r="22" spans="2:6" x14ac:dyDescent="0.2">
      <c r="B22" s="56" t="s">
        <v>280</v>
      </c>
      <c r="C22" s="59" t="s">
        <v>108</v>
      </c>
      <c r="D22" s="59">
        <v>6</v>
      </c>
      <c r="E22" s="59">
        <v>10000000</v>
      </c>
      <c r="F22" s="56">
        <v>4400000</v>
      </c>
    </row>
    <row r="23" spans="2:6" x14ac:dyDescent="0.2">
      <c r="B23" s="56" t="s">
        <v>78</v>
      </c>
      <c r="C23" s="59" t="s">
        <v>72</v>
      </c>
      <c r="D23" s="59">
        <v>6</v>
      </c>
      <c r="E23" s="59">
        <v>90000000</v>
      </c>
      <c r="F23" s="56">
        <v>29700000</v>
      </c>
    </row>
    <row r="24" spans="2:6" ht="15" x14ac:dyDescent="0.2">
      <c r="B24" s="57" t="s">
        <v>274</v>
      </c>
      <c r="C24" s="58"/>
      <c r="D24" s="56">
        <f>SUM(D22:D23)</f>
        <v>12</v>
      </c>
      <c r="E24" s="56">
        <f>SUM(E22:E23)</f>
        <v>100000000</v>
      </c>
      <c r="F24" s="56">
        <f>SUM(F22:F23)</f>
        <v>34100000</v>
      </c>
    </row>
    <row r="25" spans="2:6" ht="15.75" x14ac:dyDescent="0.2">
      <c r="B25" s="79" t="s">
        <v>23</v>
      </c>
      <c r="C25" s="80"/>
      <c r="D25" s="80"/>
      <c r="E25" s="80"/>
      <c r="F25" s="81"/>
    </row>
    <row r="26" spans="2:6" x14ac:dyDescent="0.2">
      <c r="B26" s="56" t="s">
        <v>62</v>
      </c>
      <c r="C26" s="59" t="s">
        <v>63</v>
      </c>
      <c r="D26" s="59">
        <v>14</v>
      </c>
      <c r="E26" s="59">
        <v>20000000</v>
      </c>
      <c r="F26" s="56">
        <v>11200000</v>
      </c>
    </row>
    <row r="27" spans="2:6" x14ac:dyDescent="0.2">
      <c r="B27" s="56" t="s">
        <v>235</v>
      </c>
      <c r="C27" s="59" t="s">
        <v>234</v>
      </c>
      <c r="D27" s="56">
        <v>20</v>
      </c>
      <c r="E27" s="56">
        <v>21869029</v>
      </c>
      <c r="F27" s="56">
        <v>44014784.450000003</v>
      </c>
    </row>
    <row r="28" spans="2:6" ht="15" x14ac:dyDescent="0.2">
      <c r="B28" s="57" t="s">
        <v>275</v>
      </c>
      <c r="C28" s="58"/>
      <c r="D28" s="56">
        <f>SUM(D26:D27)</f>
        <v>34</v>
      </c>
      <c r="E28" s="56">
        <f>SUM(E26:E27)</f>
        <v>41869029</v>
      </c>
      <c r="F28" s="56">
        <f>SUM(F26:F27)</f>
        <v>55214784.450000003</v>
      </c>
    </row>
    <row r="29" spans="2:6" ht="15.75" x14ac:dyDescent="0.2">
      <c r="B29" s="79" t="s">
        <v>281</v>
      </c>
      <c r="C29" s="80"/>
      <c r="D29" s="80"/>
      <c r="E29" s="80"/>
      <c r="F29" s="81"/>
    </row>
    <row r="30" spans="2:6" x14ac:dyDescent="0.2">
      <c r="B30" s="56" t="s">
        <v>192</v>
      </c>
      <c r="C30" s="59" t="s">
        <v>191</v>
      </c>
      <c r="D30" s="56">
        <v>6</v>
      </c>
      <c r="E30" s="56">
        <v>900000</v>
      </c>
      <c r="F30" s="56">
        <v>9010000</v>
      </c>
    </row>
    <row r="31" spans="2:6" x14ac:dyDescent="0.2">
      <c r="B31" s="56" t="s">
        <v>71</v>
      </c>
      <c r="C31" s="59" t="s">
        <v>70</v>
      </c>
      <c r="D31" s="56">
        <v>2</v>
      </c>
      <c r="E31" s="56">
        <v>30000</v>
      </c>
      <c r="F31" s="56">
        <v>750000</v>
      </c>
    </row>
    <row r="32" spans="2:6" x14ac:dyDescent="0.2">
      <c r="B32" s="56" t="s">
        <v>282</v>
      </c>
      <c r="C32" s="59" t="s">
        <v>160</v>
      </c>
      <c r="D32" s="56">
        <v>1</v>
      </c>
      <c r="E32" s="56">
        <v>5000</v>
      </c>
      <c r="F32" s="56">
        <v>59950</v>
      </c>
    </row>
    <row r="33" spans="2:6" ht="15" x14ac:dyDescent="0.2">
      <c r="B33" s="57" t="s">
        <v>283</v>
      </c>
      <c r="C33" s="58"/>
      <c r="D33" s="56">
        <f>SUM(D30:D32)</f>
        <v>9</v>
      </c>
      <c r="E33" s="56">
        <f>SUM(E30:E32)</f>
        <v>935000</v>
      </c>
      <c r="F33" s="56">
        <f>SUM(F30:F32)</f>
        <v>9819950</v>
      </c>
    </row>
    <row r="34" spans="2:6" ht="15.75" x14ac:dyDescent="0.2">
      <c r="B34" s="75" t="s">
        <v>278</v>
      </c>
      <c r="C34" s="76"/>
      <c r="D34" s="56">
        <f>D33+D28+D24</f>
        <v>55</v>
      </c>
      <c r="E34" s="56">
        <f>E33+E28+E24</f>
        <v>142804029</v>
      </c>
      <c r="F34" s="56">
        <f>F33+F28+F24</f>
        <v>99134734.450000003</v>
      </c>
    </row>
    <row r="36" spans="2:6" ht="18" x14ac:dyDescent="0.25">
      <c r="B36" s="51"/>
      <c r="C36" s="51"/>
      <c r="D36" s="51"/>
      <c r="E36" s="51"/>
      <c r="F36" s="51"/>
    </row>
  </sheetData>
  <mergeCells count="12">
    <mergeCell ref="B34:C34"/>
    <mergeCell ref="B1:E1"/>
    <mergeCell ref="B2:F2"/>
    <mergeCell ref="C5:D5"/>
    <mergeCell ref="B7:F7"/>
    <mergeCell ref="B10:F10"/>
    <mergeCell ref="B13:F13"/>
    <mergeCell ref="B16:C16"/>
    <mergeCell ref="C19:D19"/>
    <mergeCell ref="B21:F21"/>
    <mergeCell ref="B25:F25"/>
    <mergeCell ref="B29:F29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70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84" t="s">
        <v>260</v>
      </c>
      <c r="C1" s="84"/>
      <c r="D1" s="84"/>
      <c r="E1" s="84"/>
      <c r="F1" s="84"/>
      <c r="G1" s="84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2" t="s">
        <v>50</v>
      </c>
      <c r="C3" s="83"/>
      <c r="D3" s="83"/>
      <c r="E3" s="83"/>
      <c r="F3" s="83"/>
      <c r="G3" s="85"/>
    </row>
    <row r="4" spans="2:13" s="17" customFormat="1" ht="15.75" customHeight="1" x14ac:dyDescent="0.2">
      <c r="B4" s="7" t="s">
        <v>118</v>
      </c>
      <c r="C4" s="7" t="s">
        <v>119</v>
      </c>
      <c r="D4" s="13">
        <v>1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200</v>
      </c>
      <c r="C5" s="7" t="s">
        <v>201</v>
      </c>
      <c r="D5" s="13">
        <v>0.9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120</v>
      </c>
      <c r="C6" s="7" t="s">
        <v>121</v>
      </c>
      <c r="D6" s="13">
        <v>0.27</v>
      </c>
      <c r="E6" s="10" t="s">
        <v>35</v>
      </c>
      <c r="F6" s="11" t="s">
        <v>29</v>
      </c>
      <c r="G6" s="11" t="s">
        <v>29</v>
      </c>
    </row>
    <row r="7" spans="2:13" s="17" customFormat="1" ht="15.75" customHeight="1" x14ac:dyDescent="0.2">
      <c r="B7" s="7" t="s">
        <v>106</v>
      </c>
      <c r="C7" s="7" t="s">
        <v>105</v>
      </c>
      <c r="D7" s="13">
        <v>0.2</v>
      </c>
      <c r="E7" s="10" t="s">
        <v>35</v>
      </c>
      <c r="F7" s="11" t="s">
        <v>29</v>
      </c>
      <c r="G7" s="11" t="s">
        <v>29</v>
      </c>
    </row>
    <row r="8" spans="2:13" s="17" customFormat="1" ht="15.75" customHeight="1" x14ac:dyDescent="0.2">
      <c r="B8" s="7" t="s">
        <v>224</v>
      </c>
      <c r="C8" s="7" t="s">
        <v>223</v>
      </c>
      <c r="D8" s="13">
        <v>0.15</v>
      </c>
      <c r="E8" s="10" t="s">
        <v>35</v>
      </c>
      <c r="F8" s="11" t="s">
        <v>29</v>
      </c>
      <c r="G8" s="11" t="s">
        <v>29</v>
      </c>
    </row>
    <row r="9" spans="2:13" s="17" customFormat="1" ht="15" customHeight="1" x14ac:dyDescent="0.2">
      <c r="B9" s="82" t="s">
        <v>48</v>
      </c>
      <c r="C9" s="83"/>
      <c r="D9" s="83"/>
      <c r="E9" s="83"/>
      <c r="F9" s="83"/>
      <c r="G9" s="85"/>
    </row>
    <row r="10" spans="2:13" s="17" customFormat="1" ht="15" customHeight="1" x14ac:dyDescent="0.2">
      <c r="B10" s="7" t="s">
        <v>193</v>
      </c>
      <c r="C10" s="7" t="s">
        <v>194</v>
      </c>
      <c r="D10" s="13">
        <v>0.33</v>
      </c>
      <c r="E10" s="10" t="s">
        <v>35</v>
      </c>
      <c r="F10" s="11" t="s">
        <v>29</v>
      </c>
      <c r="G10" s="11" t="s">
        <v>29</v>
      </c>
    </row>
    <row r="11" spans="2:13" s="17" customFormat="1" ht="15" customHeight="1" x14ac:dyDescent="0.2">
      <c r="B11" s="7" t="s">
        <v>73</v>
      </c>
      <c r="C11" s="7" t="s">
        <v>74</v>
      </c>
      <c r="D11" s="13">
        <v>0.57999999999999996</v>
      </c>
      <c r="E11" s="10" t="s">
        <v>35</v>
      </c>
      <c r="F11" s="11" t="s">
        <v>29</v>
      </c>
      <c r="G11" s="11" t="s">
        <v>29</v>
      </c>
    </row>
    <row r="12" spans="2:13" s="17" customFormat="1" ht="15" customHeight="1" x14ac:dyDescent="0.2">
      <c r="B12" s="7" t="s">
        <v>243</v>
      </c>
      <c r="C12" s="7" t="s">
        <v>244</v>
      </c>
      <c r="D12" s="13">
        <v>0.94</v>
      </c>
      <c r="E12" s="10" t="s">
        <v>35</v>
      </c>
      <c r="F12" s="11" t="s">
        <v>29</v>
      </c>
      <c r="G12" s="11" t="s">
        <v>29</v>
      </c>
    </row>
    <row r="13" spans="2:13" s="17" customFormat="1" ht="15" customHeight="1" x14ac:dyDescent="0.2">
      <c r="B13" s="82" t="s">
        <v>28</v>
      </c>
      <c r="C13" s="83"/>
      <c r="D13" s="83"/>
      <c r="E13" s="83"/>
      <c r="F13" s="83"/>
      <c r="G13" s="85"/>
    </row>
    <row r="14" spans="2:13" s="17" customFormat="1" ht="15" customHeight="1" x14ac:dyDescent="0.2">
      <c r="B14" s="47" t="s">
        <v>239</v>
      </c>
      <c r="C14" s="7" t="s">
        <v>240</v>
      </c>
      <c r="D14" s="13">
        <v>0.89</v>
      </c>
      <c r="E14" s="10" t="s">
        <v>35</v>
      </c>
      <c r="F14" s="11" t="s">
        <v>29</v>
      </c>
      <c r="G14" s="11" t="s">
        <v>29</v>
      </c>
    </row>
    <row r="15" spans="2:13" s="17" customFormat="1" ht="15" customHeight="1" x14ac:dyDescent="0.2">
      <c r="B15" s="47" t="s">
        <v>161</v>
      </c>
      <c r="C15" s="7" t="s">
        <v>162</v>
      </c>
      <c r="D15" s="13">
        <v>0.46</v>
      </c>
      <c r="E15" s="10" t="s">
        <v>35</v>
      </c>
      <c r="F15" s="11" t="s">
        <v>29</v>
      </c>
      <c r="G15" s="11" t="s">
        <v>29</v>
      </c>
    </row>
    <row r="16" spans="2:13" s="17" customFormat="1" ht="15" customHeight="1" x14ac:dyDescent="0.2">
      <c r="B16" s="82" t="s">
        <v>21</v>
      </c>
      <c r="C16" s="83"/>
      <c r="D16" s="83"/>
      <c r="E16" s="83"/>
      <c r="F16" s="83"/>
      <c r="G16" s="85"/>
    </row>
    <row r="17" spans="2:7" s="17" customFormat="1" ht="15" customHeight="1" x14ac:dyDescent="0.2">
      <c r="B17" s="7" t="s">
        <v>143</v>
      </c>
      <c r="C17" s="7" t="s">
        <v>144</v>
      </c>
      <c r="D17" s="13">
        <v>11</v>
      </c>
      <c r="E17" s="10" t="s">
        <v>35</v>
      </c>
      <c r="F17" s="11" t="s">
        <v>29</v>
      </c>
      <c r="G17" s="11" t="s">
        <v>29</v>
      </c>
    </row>
    <row r="18" spans="2:7" s="17" customFormat="1" ht="15" customHeight="1" x14ac:dyDescent="0.2">
      <c r="B18" s="7" t="s">
        <v>154</v>
      </c>
      <c r="C18" s="7" t="s">
        <v>155</v>
      </c>
      <c r="D18" s="13">
        <v>0.72</v>
      </c>
      <c r="E18" s="10" t="s">
        <v>35</v>
      </c>
      <c r="F18" s="11" t="s">
        <v>29</v>
      </c>
      <c r="G18" s="11" t="s">
        <v>29</v>
      </c>
    </row>
    <row r="19" spans="2:7" s="17" customFormat="1" ht="15" customHeight="1" x14ac:dyDescent="0.2">
      <c r="B19" s="7" t="s">
        <v>263</v>
      </c>
      <c r="C19" s="7" t="s">
        <v>264</v>
      </c>
      <c r="D19" s="13">
        <v>0.38</v>
      </c>
      <c r="E19" s="10" t="s">
        <v>35</v>
      </c>
      <c r="F19" s="11" t="s">
        <v>29</v>
      </c>
      <c r="G19" s="11" t="s">
        <v>29</v>
      </c>
    </row>
    <row r="20" spans="2:7" s="17" customFormat="1" ht="15" customHeight="1" x14ac:dyDescent="0.2">
      <c r="B20" s="82" t="s">
        <v>23</v>
      </c>
      <c r="C20" s="83"/>
      <c r="D20" s="83"/>
      <c r="E20" s="83"/>
      <c r="F20" s="83"/>
      <c r="G20" s="85"/>
    </row>
    <row r="21" spans="2:7" s="17" customFormat="1" ht="15" customHeight="1" x14ac:dyDescent="0.2">
      <c r="B21" s="7" t="s">
        <v>37</v>
      </c>
      <c r="C21" s="7" t="s">
        <v>43</v>
      </c>
      <c r="D21" s="13">
        <v>1.3</v>
      </c>
      <c r="E21" s="10" t="s">
        <v>35</v>
      </c>
      <c r="F21" s="11" t="s">
        <v>29</v>
      </c>
      <c r="G21" s="11" t="s">
        <v>29</v>
      </c>
    </row>
    <row r="22" spans="2:7" s="17" customFormat="1" ht="15" customHeight="1" x14ac:dyDescent="0.2">
      <c r="B22" s="7" t="s">
        <v>133</v>
      </c>
      <c r="C22" s="7" t="s">
        <v>134</v>
      </c>
      <c r="D22" s="13">
        <v>0.55000000000000004</v>
      </c>
      <c r="E22" s="10" t="s">
        <v>35</v>
      </c>
      <c r="F22" s="11" t="s">
        <v>29</v>
      </c>
      <c r="G22" s="11" t="s">
        <v>29</v>
      </c>
    </row>
    <row r="23" spans="2:7" s="17" customFormat="1" ht="15" customHeight="1" x14ac:dyDescent="0.2">
      <c r="B23" s="7" t="s">
        <v>139</v>
      </c>
      <c r="C23" s="7" t="s">
        <v>142</v>
      </c>
      <c r="D23" s="13">
        <v>0.6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7" t="s">
        <v>199</v>
      </c>
      <c r="C24" s="7" t="s">
        <v>198</v>
      </c>
      <c r="D24" s="13">
        <v>6.4</v>
      </c>
      <c r="E24" s="10" t="s">
        <v>35</v>
      </c>
      <c r="F24" s="11" t="s">
        <v>29</v>
      </c>
      <c r="G24" s="11" t="s">
        <v>29</v>
      </c>
    </row>
    <row r="25" spans="2:7" s="17" customFormat="1" ht="15" customHeight="1" x14ac:dyDescent="0.2">
      <c r="B25" s="7" t="s">
        <v>124</v>
      </c>
      <c r="C25" s="7" t="s">
        <v>125</v>
      </c>
      <c r="D25" s="13">
        <v>0.41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7" t="s">
        <v>207</v>
      </c>
      <c r="C26" s="7" t="s">
        <v>206</v>
      </c>
      <c r="D26" s="13">
        <v>1.35</v>
      </c>
      <c r="E26" s="10" t="s">
        <v>35</v>
      </c>
      <c r="F26" s="11" t="s">
        <v>29</v>
      </c>
      <c r="G26" s="11" t="s">
        <v>29</v>
      </c>
    </row>
    <row r="27" spans="2:7" s="17" customFormat="1" ht="15" customHeight="1" x14ac:dyDescent="0.2">
      <c r="B27" s="7" t="s">
        <v>226</v>
      </c>
      <c r="C27" s="7" t="s">
        <v>225</v>
      </c>
      <c r="D27" s="13">
        <v>0.26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7" t="s">
        <v>152</v>
      </c>
      <c r="C28" s="7" t="s">
        <v>153</v>
      </c>
      <c r="D28" s="13">
        <v>0.28000000000000003</v>
      </c>
      <c r="E28" s="10" t="s">
        <v>35</v>
      </c>
      <c r="F28" s="11" t="s">
        <v>29</v>
      </c>
      <c r="G28" s="11" t="s">
        <v>29</v>
      </c>
    </row>
    <row r="29" spans="2:7" s="17" customFormat="1" ht="15" customHeight="1" x14ac:dyDescent="0.2">
      <c r="B29" s="82" t="s">
        <v>25</v>
      </c>
      <c r="C29" s="83"/>
      <c r="D29" s="83"/>
      <c r="E29" s="83"/>
      <c r="F29" s="83"/>
      <c r="G29" s="85"/>
    </row>
    <row r="30" spans="2:7" s="17" customFormat="1" ht="15" customHeight="1" x14ac:dyDescent="0.2">
      <c r="B30" s="7" t="s">
        <v>135</v>
      </c>
      <c r="C30" s="7" t="s">
        <v>136</v>
      </c>
      <c r="D30" s="13">
        <v>1.75</v>
      </c>
      <c r="E30" s="10" t="s">
        <v>35</v>
      </c>
      <c r="F30" s="11" t="s">
        <v>29</v>
      </c>
      <c r="G30" s="11" t="s">
        <v>29</v>
      </c>
    </row>
    <row r="31" spans="2:7" s="17" customFormat="1" ht="15" customHeight="1" x14ac:dyDescent="0.2">
      <c r="B31" s="7" t="s">
        <v>238</v>
      </c>
      <c r="C31" s="7" t="s">
        <v>237</v>
      </c>
      <c r="D31" s="13">
        <v>2.7</v>
      </c>
      <c r="E31" s="10" t="s">
        <v>35</v>
      </c>
      <c r="F31" s="11" t="s">
        <v>29</v>
      </c>
      <c r="G31" s="11" t="s">
        <v>29</v>
      </c>
    </row>
    <row r="32" spans="2:7" s="17" customFormat="1" ht="15" customHeight="1" x14ac:dyDescent="0.2">
      <c r="B32" s="7" t="s">
        <v>187</v>
      </c>
      <c r="C32" s="7" t="s">
        <v>188</v>
      </c>
      <c r="D32" s="13">
        <v>16</v>
      </c>
      <c r="E32" s="10" t="s">
        <v>35</v>
      </c>
      <c r="F32" s="11" t="s">
        <v>29</v>
      </c>
      <c r="G32" s="11" t="s">
        <v>29</v>
      </c>
    </row>
    <row r="33" spans="2:8" s="17" customFormat="1" ht="15" customHeight="1" x14ac:dyDescent="0.2">
      <c r="B33" s="7" t="s">
        <v>229</v>
      </c>
      <c r="C33" s="7" t="s">
        <v>230</v>
      </c>
      <c r="D33" s="13">
        <v>4.5</v>
      </c>
      <c r="E33" s="10" t="s">
        <v>35</v>
      </c>
      <c r="F33" s="11" t="s">
        <v>29</v>
      </c>
      <c r="G33" s="11" t="s">
        <v>29</v>
      </c>
    </row>
    <row r="34" spans="2:8" s="17" customFormat="1" ht="15" customHeight="1" x14ac:dyDescent="0.2">
      <c r="B34" s="82" t="s">
        <v>41</v>
      </c>
      <c r="C34" s="83"/>
      <c r="D34" s="83"/>
      <c r="E34" s="83"/>
      <c r="F34" s="83"/>
      <c r="G34" s="85"/>
    </row>
    <row r="35" spans="2:8" s="17" customFormat="1" ht="15" customHeight="1" x14ac:dyDescent="0.2">
      <c r="B35" s="7" t="s">
        <v>67</v>
      </c>
      <c r="C35" s="7" t="s">
        <v>68</v>
      </c>
      <c r="D35" s="13">
        <v>6.66</v>
      </c>
      <c r="E35" s="10" t="s">
        <v>35</v>
      </c>
      <c r="F35" s="11" t="s">
        <v>29</v>
      </c>
      <c r="G35" s="11" t="s">
        <v>29</v>
      </c>
    </row>
    <row r="36" spans="2:8" s="17" customFormat="1" ht="15" customHeight="1" x14ac:dyDescent="0.2">
      <c r="B36" s="7" t="s">
        <v>96</v>
      </c>
      <c r="C36" s="7" t="s">
        <v>97</v>
      </c>
      <c r="D36" s="13">
        <v>1.4</v>
      </c>
      <c r="E36" s="10" t="s">
        <v>35</v>
      </c>
      <c r="F36" s="11" t="s">
        <v>29</v>
      </c>
      <c r="G36" s="11" t="s">
        <v>29</v>
      </c>
    </row>
    <row r="37" spans="2:8" s="17" customFormat="1" ht="15" customHeight="1" x14ac:dyDescent="0.2">
      <c r="B37" s="7" t="s">
        <v>165</v>
      </c>
      <c r="C37" s="7" t="s">
        <v>166</v>
      </c>
      <c r="D37" s="13">
        <v>0.59</v>
      </c>
      <c r="E37" s="10" t="s">
        <v>35</v>
      </c>
      <c r="F37" s="11" t="s">
        <v>29</v>
      </c>
      <c r="G37" s="11" t="s">
        <v>29</v>
      </c>
    </row>
    <row r="38" spans="2:8" s="17" customFormat="1" ht="15" customHeight="1" x14ac:dyDescent="0.2">
      <c r="B38" s="7" t="s">
        <v>81</v>
      </c>
      <c r="C38" s="7" t="s">
        <v>82</v>
      </c>
      <c r="D38" s="13">
        <v>7.3</v>
      </c>
      <c r="E38" s="10" t="s">
        <v>35</v>
      </c>
      <c r="F38" s="11" t="s">
        <v>29</v>
      </c>
      <c r="G38" s="11" t="s">
        <v>29</v>
      </c>
    </row>
    <row r="39" spans="2:8" s="17" customFormat="1" ht="53.25" customHeight="1" x14ac:dyDescent="0.2">
      <c r="B39" s="7" t="s">
        <v>9</v>
      </c>
      <c r="C39" s="12" t="s">
        <v>10</v>
      </c>
      <c r="D39" s="1" t="s">
        <v>30</v>
      </c>
      <c r="E39" s="10" t="s">
        <v>31</v>
      </c>
      <c r="F39" s="1" t="s">
        <v>32</v>
      </c>
      <c r="G39" s="1" t="s">
        <v>33</v>
      </c>
      <c r="H39"/>
    </row>
    <row r="40" spans="2:8" s="17" customFormat="1" ht="15" customHeight="1" x14ac:dyDescent="0.2">
      <c r="B40" s="82" t="s">
        <v>50</v>
      </c>
      <c r="C40" s="83"/>
      <c r="D40" s="83"/>
      <c r="E40" s="83"/>
      <c r="F40" s="83"/>
      <c r="G40" s="85"/>
    </row>
    <row r="41" spans="2:8" s="17" customFormat="1" ht="15" customHeight="1" x14ac:dyDescent="0.2">
      <c r="B41" s="7" t="s">
        <v>231</v>
      </c>
      <c r="C41" s="7" t="s">
        <v>232</v>
      </c>
      <c r="D41" s="13">
        <v>0.7</v>
      </c>
      <c r="E41" s="10" t="s">
        <v>35</v>
      </c>
      <c r="F41" s="11" t="s">
        <v>29</v>
      </c>
      <c r="G41" s="11" t="s">
        <v>29</v>
      </c>
    </row>
    <row r="42" spans="2:8" s="17" customFormat="1" ht="16.5" customHeight="1" x14ac:dyDescent="0.2">
      <c r="B42" s="82" t="s">
        <v>48</v>
      </c>
      <c r="C42" s="83"/>
      <c r="D42" s="83"/>
      <c r="E42" s="83"/>
      <c r="F42" s="83"/>
      <c r="G42" s="85"/>
      <c r="H42"/>
    </row>
    <row r="43" spans="2:8" s="17" customFormat="1" ht="16.5" customHeight="1" x14ac:dyDescent="0.2">
      <c r="B43" s="7" t="s">
        <v>46</v>
      </c>
      <c r="C43" s="12" t="s">
        <v>47</v>
      </c>
      <c r="D43" s="13">
        <v>0.64</v>
      </c>
      <c r="E43" s="10" t="s">
        <v>35</v>
      </c>
      <c r="F43" s="30" t="s">
        <v>29</v>
      </c>
      <c r="G43" s="11" t="s">
        <v>29</v>
      </c>
      <c r="H43"/>
    </row>
    <row r="44" spans="2:8" s="17" customFormat="1" ht="15" customHeight="1" x14ac:dyDescent="0.2">
      <c r="B44" s="82" t="s">
        <v>28</v>
      </c>
      <c r="C44" s="83"/>
      <c r="D44" s="83"/>
      <c r="E44" s="83"/>
      <c r="F44" s="83"/>
      <c r="G44" s="85"/>
      <c r="H44"/>
    </row>
    <row r="45" spans="2:8" s="17" customFormat="1" ht="13.5" customHeight="1" x14ac:dyDescent="0.2">
      <c r="B45" s="7" t="s">
        <v>145</v>
      </c>
      <c r="C45" s="12" t="s">
        <v>146</v>
      </c>
      <c r="D45" s="13">
        <v>1</v>
      </c>
      <c r="E45" s="10" t="s">
        <v>35</v>
      </c>
      <c r="F45" s="30" t="s">
        <v>29</v>
      </c>
      <c r="G45" s="11" t="s">
        <v>29</v>
      </c>
    </row>
    <row r="46" spans="2:8" s="17" customFormat="1" ht="13.5" customHeight="1" x14ac:dyDescent="0.2">
      <c r="B46" s="7" t="s">
        <v>64</v>
      </c>
      <c r="C46" s="7" t="s">
        <v>65</v>
      </c>
      <c r="D46" s="13">
        <v>1.4</v>
      </c>
      <c r="E46" s="10" t="s">
        <v>35</v>
      </c>
      <c r="F46" s="30" t="s">
        <v>29</v>
      </c>
      <c r="G46" s="11" t="s">
        <v>29</v>
      </c>
    </row>
    <row r="47" spans="2:8" s="17" customFormat="1" ht="13.5" customHeight="1" x14ac:dyDescent="0.2">
      <c r="B47" s="7" t="s">
        <v>210</v>
      </c>
      <c r="C47" s="7" t="s">
        <v>211</v>
      </c>
      <c r="D47" s="13">
        <v>0.19</v>
      </c>
      <c r="E47" s="10" t="s">
        <v>35</v>
      </c>
      <c r="F47" s="30" t="s">
        <v>29</v>
      </c>
      <c r="G47" s="11" t="s">
        <v>29</v>
      </c>
    </row>
    <row r="48" spans="2:8" s="17" customFormat="1" ht="15" customHeight="1" x14ac:dyDescent="0.2">
      <c r="B48" s="82" t="s">
        <v>98</v>
      </c>
      <c r="C48" s="83"/>
      <c r="D48" s="83"/>
      <c r="E48" s="83"/>
      <c r="F48" s="83"/>
      <c r="G48" s="85"/>
      <c r="H48"/>
    </row>
    <row r="49" spans="2:8" s="17" customFormat="1" ht="15" customHeight="1" x14ac:dyDescent="0.2">
      <c r="B49" s="7" t="s">
        <v>115</v>
      </c>
      <c r="C49" s="12" t="s">
        <v>116</v>
      </c>
      <c r="D49" s="13">
        <v>1</v>
      </c>
      <c r="E49" s="10" t="s">
        <v>35</v>
      </c>
      <c r="F49" s="30" t="s">
        <v>29</v>
      </c>
      <c r="G49" s="11" t="s">
        <v>29</v>
      </c>
    </row>
    <row r="50" spans="2:8" s="17" customFormat="1" ht="15" customHeight="1" x14ac:dyDescent="0.2">
      <c r="B50" s="7" t="s">
        <v>59</v>
      </c>
      <c r="C50" s="12" t="s">
        <v>60</v>
      </c>
      <c r="D50" s="13" t="s">
        <v>29</v>
      </c>
      <c r="E50" s="10" t="s">
        <v>35</v>
      </c>
      <c r="F50" s="30" t="s">
        <v>29</v>
      </c>
      <c r="G50" s="11" t="s">
        <v>29</v>
      </c>
      <c r="H50"/>
    </row>
    <row r="51" spans="2:8" s="17" customFormat="1" ht="15" customHeight="1" x14ac:dyDescent="0.2">
      <c r="B51" s="7" t="s">
        <v>128</v>
      </c>
      <c r="C51" s="7" t="s">
        <v>129</v>
      </c>
      <c r="D51" s="13" t="s">
        <v>29</v>
      </c>
      <c r="E51" s="10" t="s">
        <v>35</v>
      </c>
      <c r="F51" s="30" t="s">
        <v>29</v>
      </c>
      <c r="G51" s="11" t="s">
        <v>29</v>
      </c>
    </row>
    <row r="52" spans="2:8" s="17" customFormat="1" ht="15" customHeight="1" x14ac:dyDescent="0.2">
      <c r="B52" s="7" t="s">
        <v>131</v>
      </c>
      <c r="C52" s="7" t="s">
        <v>132</v>
      </c>
      <c r="D52" s="13" t="s">
        <v>29</v>
      </c>
      <c r="E52" s="10" t="s">
        <v>35</v>
      </c>
      <c r="F52" s="30" t="s">
        <v>29</v>
      </c>
      <c r="G52" s="11" t="s">
        <v>29</v>
      </c>
    </row>
    <row r="53" spans="2:8" s="17" customFormat="1" ht="15" customHeight="1" x14ac:dyDescent="0.2">
      <c r="B53" s="7" t="s">
        <v>169</v>
      </c>
      <c r="C53" s="7" t="s">
        <v>170</v>
      </c>
      <c r="D53" s="13" t="s">
        <v>29</v>
      </c>
      <c r="E53" s="10" t="s">
        <v>35</v>
      </c>
      <c r="F53" s="30" t="s">
        <v>29</v>
      </c>
      <c r="G53" s="11" t="s">
        <v>29</v>
      </c>
    </row>
    <row r="54" spans="2:8" s="17" customFormat="1" ht="15" customHeight="1" x14ac:dyDescent="0.2">
      <c r="B54" s="7" t="s">
        <v>202</v>
      </c>
      <c r="C54" s="7" t="s">
        <v>203</v>
      </c>
      <c r="D54" s="13" t="s">
        <v>29</v>
      </c>
      <c r="E54" s="10" t="s">
        <v>35</v>
      </c>
      <c r="F54" s="30" t="s">
        <v>29</v>
      </c>
      <c r="G54" s="11" t="s">
        <v>29</v>
      </c>
    </row>
    <row r="55" spans="2:8" s="17" customFormat="1" ht="15" customHeight="1" x14ac:dyDescent="0.2">
      <c r="B55" s="7" t="s">
        <v>204</v>
      </c>
      <c r="C55" s="7" t="s">
        <v>205</v>
      </c>
      <c r="D55" s="13" t="s">
        <v>29</v>
      </c>
      <c r="E55" s="10" t="s">
        <v>35</v>
      </c>
      <c r="F55" s="30" t="s">
        <v>29</v>
      </c>
      <c r="G55" s="11" t="s">
        <v>29</v>
      </c>
    </row>
    <row r="56" spans="2:8" s="17" customFormat="1" ht="15" customHeight="1" x14ac:dyDescent="0.2">
      <c r="B56" s="7" t="s">
        <v>218</v>
      </c>
      <c r="C56" s="7" t="s">
        <v>219</v>
      </c>
      <c r="D56" s="13" t="s">
        <v>29</v>
      </c>
      <c r="E56" s="10" t="s">
        <v>35</v>
      </c>
      <c r="F56" s="30" t="s">
        <v>29</v>
      </c>
      <c r="G56" s="11" t="s">
        <v>29</v>
      </c>
    </row>
    <row r="57" spans="2:8" s="17" customFormat="1" ht="15" customHeight="1" x14ac:dyDescent="0.2">
      <c r="B57" s="7" t="s">
        <v>54</v>
      </c>
      <c r="C57" s="7" t="s">
        <v>53</v>
      </c>
      <c r="D57" s="13">
        <v>2.5499999999999998</v>
      </c>
      <c r="E57" s="10" t="s">
        <v>35</v>
      </c>
      <c r="F57" s="30" t="s">
        <v>29</v>
      </c>
      <c r="G57" s="11" t="s">
        <v>29</v>
      </c>
    </row>
    <row r="58" spans="2:8" s="17" customFormat="1" ht="15" customHeight="1" x14ac:dyDescent="0.2">
      <c r="B58" s="7" t="s">
        <v>220</v>
      </c>
      <c r="C58" s="7" t="s">
        <v>180</v>
      </c>
      <c r="D58" s="13">
        <v>1</v>
      </c>
      <c r="E58" s="10" t="s">
        <v>35</v>
      </c>
      <c r="F58" s="30" t="s">
        <v>29</v>
      </c>
      <c r="G58" s="11" t="s">
        <v>29</v>
      </c>
    </row>
    <row r="59" spans="2:8" s="17" customFormat="1" ht="15" customHeight="1" x14ac:dyDescent="0.2">
      <c r="B59" s="82" t="s">
        <v>21</v>
      </c>
      <c r="C59" s="83"/>
      <c r="D59" s="83"/>
      <c r="E59" s="83"/>
      <c r="F59" s="83"/>
      <c r="G59" s="41"/>
    </row>
    <row r="60" spans="2:8" s="17" customFormat="1" ht="15" customHeight="1" x14ac:dyDescent="0.2">
      <c r="B60" s="7" t="s">
        <v>126</v>
      </c>
      <c r="C60" s="7" t="s">
        <v>127</v>
      </c>
      <c r="D60" s="13">
        <v>0.45</v>
      </c>
      <c r="E60" s="10" t="s">
        <v>35</v>
      </c>
      <c r="F60" s="30" t="s">
        <v>29</v>
      </c>
      <c r="G60" s="10" t="s">
        <v>29</v>
      </c>
    </row>
    <row r="61" spans="2:8" s="17" customFormat="1" ht="15" customHeight="1" x14ac:dyDescent="0.2">
      <c r="B61" s="82" t="s">
        <v>23</v>
      </c>
      <c r="C61" s="83"/>
      <c r="D61" s="83"/>
      <c r="E61" s="83"/>
      <c r="F61" s="83"/>
      <c r="G61" s="41"/>
    </row>
    <row r="62" spans="2:8" s="17" customFormat="1" ht="15" customHeight="1" x14ac:dyDescent="0.2">
      <c r="B62" s="7" t="s">
        <v>57</v>
      </c>
      <c r="C62" s="7" t="s">
        <v>58</v>
      </c>
      <c r="D62" s="13">
        <v>70</v>
      </c>
      <c r="E62" s="10" t="s">
        <v>35</v>
      </c>
      <c r="F62" s="30" t="s">
        <v>29</v>
      </c>
      <c r="G62" s="10" t="s">
        <v>29</v>
      </c>
    </row>
    <row r="68" spans="2:7" x14ac:dyDescent="0.2">
      <c r="B68" s="17"/>
      <c r="C68" s="17"/>
      <c r="D68" s="17"/>
      <c r="E68" s="17"/>
      <c r="F68" s="17"/>
      <c r="G68" s="17"/>
    </row>
    <row r="69" spans="2:7" x14ac:dyDescent="0.2">
      <c r="B69" s="17"/>
      <c r="C69" s="17"/>
      <c r="D69" s="17"/>
      <c r="E69" s="17"/>
      <c r="F69" s="17"/>
      <c r="G69" s="17"/>
    </row>
    <row r="70" spans="2:7" x14ac:dyDescent="0.2">
      <c r="B70" s="17"/>
      <c r="C70" s="17"/>
      <c r="D70" s="17"/>
      <c r="E70" s="17"/>
      <c r="F70" s="17"/>
      <c r="G70" s="17"/>
    </row>
  </sheetData>
  <mergeCells count="14">
    <mergeCell ref="B61:F61"/>
    <mergeCell ref="B1:G1"/>
    <mergeCell ref="B3:G3"/>
    <mergeCell ref="B20:G20"/>
    <mergeCell ref="B59:F59"/>
    <mergeCell ref="B13:G13"/>
    <mergeCell ref="B9:G9"/>
    <mergeCell ref="B40:G40"/>
    <mergeCell ref="B16:G16"/>
    <mergeCell ref="B29:G29"/>
    <mergeCell ref="B34:G34"/>
    <mergeCell ref="B44:G44"/>
    <mergeCell ref="B48:G48"/>
    <mergeCell ref="B42:G42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sqref="A1:L1"/>
    </sheetView>
  </sheetViews>
  <sheetFormatPr defaultRowHeight="14.25" x14ac:dyDescent="0.2"/>
  <cols>
    <col min="1" max="1" width="37.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8" ht="24" customHeight="1" x14ac:dyDescent="0.25">
      <c r="A1" s="89" t="s">
        <v>261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8" ht="41.25" customHeight="1" x14ac:dyDescent="0.2">
      <c r="A2" s="6" t="s">
        <v>85</v>
      </c>
      <c r="B2" s="86" t="s">
        <v>177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8"/>
    </row>
    <row r="3" spans="1:18" ht="28.5" customHeight="1" x14ac:dyDescent="0.2">
      <c r="A3" s="6" t="s">
        <v>86</v>
      </c>
      <c r="B3" s="86" t="s">
        <v>179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8"/>
    </row>
    <row r="4" spans="1:18" ht="24.75" customHeight="1" x14ac:dyDescent="0.2">
      <c r="A4" s="6" t="s">
        <v>87</v>
      </c>
      <c r="B4" s="86" t="s">
        <v>175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1:18" ht="36" customHeight="1" x14ac:dyDescent="0.2">
      <c r="A5" s="6" t="s">
        <v>88</v>
      </c>
      <c r="B5" s="86" t="s">
        <v>172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8"/>
      <c r="N5" s="34"/>
      <c r="O5" s="34"/>
      <c r="P5" s="34"/>
      <c r="Q5" s="34"/>
      <c r="R5" s="34"/>
    </row>
    <row r="6" spans="1:18" ht="26.25" customHeight="1" x14ac:dyDescent="0.2">
      <c r="A6" s="6" t="s">
        <v>185</v>
      </c>
      <c r="B6" s="86" t="s">
        <v>174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8"/>
      <c r="N6" s="35"/>
      <c r="O6" s="35"/>
      <c r="P6" s="35"/>
    </row>
    <row r="7" spans="1:18" ht="27.75" customHeight="1" x14ac:dyDescent="0.2">
      <c r="A7" s="6" t="s">
        <v>89</v>
      </c>
      <c r="B7" s="86" t="s">
        <v>173</v>
      </c>
      <c r="C7" s="87"/>
      <c r="D7" s="87"/>
      <c r="E7" s="87"/>
      <c r="F7" s="87"/>
      <c r="G7" s="87"/>
      <c r="H7" s="87"/>
      <c r="I7" s="87"/>
      <c r="J7" s="87"/>
      <c r="K7" s="87"/>
      <c r="L7" s="87"/>
      <c r="M7" s="88"/>
    </row>
    <row r="8" spans="1:18" ht="28.5" customHeight="1" x14ac:dyDescent="0.2">
      <c r="A8" s="6" t="s">
        <v>90</v>
      </c>
      <c r="B8" s="86" t="s">
        <v>171</v>
      </c>
      <c r="C8" s="87"/>
      <c r="D8" s="87"/>
      <c r="E8" s="87"/>
      <c r="F8" s="87"/>
      <c r="G8" s="87"/>
      <c r="H8" s="87"/>
      <c r="I8" s="87"/>
      <c r="J8" s="87"/>
      <c r="K8" s="87"/>
      <c r="L8" s="87"/>
      <c r="M8" s="88"/>
    </row>
    <row r="9" spans="1:18" ht="26.25" customHeight="1" x14ac:dyDescent="0.2">
      <c r="A9" s="6" t="s">
        <v>184</v>
      </c>
      <c r="B9" s="86" t="s">
        <v>178</v>
      </c>
      <c r="C9" s="87"/>
      <c r="D9" s="87"/>
      <c r="E9" s="87"/>
      <c r="F9" s="87"/>
      <c r="G9" s="87"/>
      <c r="H9" s="87"/>
      <c r="I9" s="87"/>
      <c r="J9" s="87"/>
      <c r="K9" s="87"/>
      <c r="L9" s="87"/>
      <c r="M9" s="88"/>
    </row>
    <row r="10" spans="1:18" ht="23.25" customHeight="1" x14ac:dyDescent="0.2">
      <c r="A10" s="6" t="s">
        <v>91</v>
      </c>
      <c r="B10" s="86" t="s">
        <v>92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8"/>
    </row>
    <row r="11" spans="1:18" ht="24" customHeight="1" x14ac:dyDescent="0.2">
      <c r="A11" s="6" t="s">
        <v>117</v>
      </c>
      <c r="B11" s="86" t="s">
        <v>93</v>
      </c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8"/>
    </row>
    <row r="12" spans="1:18" ht="21.75" customHeight="1" x14ac:dyDescent="0.2">
      <c r="A12" s="6" t="s">
        <v>183</v>
      </c>
      <c r="B12" s="86" t="s">
        <v>176</v>
      </c>
      <c r="C12" s="87"/>
      <c r="D12" s="87"/>
      <c r="E12" s="87"/>
      <c r="F12" s="87"/>
      <c r="G12" s="87"/>
      <c r="H12" s="87"/>
      <c r="I12" s="87"/>
      <c r="J12" s="87"/>
      <c r="K12" s="43"/>
      <c r="L12" s="43"/>
      <c r="M12" s="43"/>
    </row>
    <row r="13" spans="1:18" ht="21.75" customHeight="1" x14ac:dyDescent="0.2">
      <c r="A13" s="6" t="s">
        <v>182</v>
      </c>
      <c r="B13" s="86" t="s">
        <v>156</v>
      </c>
      <c r="C13" s="87"/>
      <c r="D13" s="87"/>
      <c r="E13" s="87"/>
      <c r="F13" s="87"/>
      <c r="G13" s="87"/>
      <c r="H13" s="87"/>
      <c r="I13" s="87"/>
      <c r="J13" s="87"/>
      <c r="K13" s="43"/>
      <c r="L13" s="43"/>
      <c r="M13" s="43"/>
    </row>
    <row r="14" spans="1:18" ht="29.25" customHeight="1" x14ac:dyDescent="0.2">
      <c r="A14" s="6" t="s">
        <v>181</v>
      </c>
      <c r="B14" s="86" t="s">
        <v>186</v>
      </c>
      <c r="C14" s="87"/>
      <c r="D14" s="87"/>
      <c r="E14" s="87"/>
      <c r="F14" s="87"/>
      <c r="G14" s="87"/>
      <c r="H14" s="87"/>
      <c r="I14" s="87"/>
      <c r="J14" s="87"/>
      <c r="K14" s="43"/>
      <c r="L14" s="43"/>
      <c r="M14" s="43"/>
    </row>
    <row r="15" spans="1:18" ht="45.75" customHeight="1" x14ac:dyDescent="0.2">
      <c r="A15" s="6" t="s">
        <v>241</v>
      </c>
      <c r="B15" s="86" t="s">
        <v>249</v>
      </c>
      <c r="C15" s="87"/>
      <c r="D15" s="87"/>
      <c r="E15" s="87"/>
      <c r="F15" s="87"/>
      <c r="G15" s="87"/>
      <c r="H15" s="87"/>
      <c r="I15" s="87"/>
      <c r="J15" s="87"/>
    </row>
    <row r="16" spans="1:18" ht="41.25" customHeight="1" x14ac:dyDescent="0.2">
      <c r="A16" s="6" t="s">
        <v>242</v>
      </c>
      <c r="B16" s="86" t="s">
        <v>250</v>
      </c>
      <c r="C16" s="87"/>
      <c r="D16" s="87"/>
      <c r="E16" s="87"/>
      <c r="F16" s="87"/>
      <c r="G16" s="87"/>
      <c r="H16" s="87"/>
      <c r="I16" s="87"/>
      <c r="J16" s="87"/>
    </row>
    <row r="17" spans="1:10" ht="39.75" customHeight="1" x14ac:dyDescent="0.2">
      <c r="A17" s="6" t="s">
        <v>251</v>
      </c>
      <c r="B17" s="86" t="s">
        <v>252</v>
      </c>
      <c r="C17" s="87"/>
      <c r="D17" s="87"/>
      <c r="E17" s="87"/>
      <c r="F17" s="87"/>
      <c r="G17" s="87"/>
      <c r="H17" s="87"/>
      <c r="I17" s="87"/>
      <c r="J17" s="87"/>
    </row>
  </sheetData>
  <mergeCells count="17"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  <mergeCell ref="B12:J12"/>
    <mergeCell ref="B14:J14"/>
    <mergeCell ref="B13:J13"/>
    <mergeCell ref="B17:J17"/>
    <mergeCell ref="B11:M11"/>
    <mergeCell ref="B15:J15"/>
    <mergeCell ref="B16:J16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2"/>
  <sheetViews>
    <sheetView workbookViewId="0">
      <selection activeCell="B1" sqref="B1:K1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5" t="s">
        <v>262</v>
      </c>
      <c r="C1" s="95"/>
      <c r="D1" s="95"/>
      <c r="E1" s="95"/>
      <c r="F1" s="95"/>
      <c r="G1" s="95"/>
      <c r="H1" s="95"/>
      <c r="I1" s="95"/>
      <c r="J1" s="95"/>
      <c r="K1" s="95"/>
      <c r="N1" s="17"/>
      <c r="O1" s="17"/>
      <c r="P1" s="17"/>
    </row>
    <row r="2" spans="2:16" s="17" customFormat="1" ht="24.75" customHeight="1" x14ac:dyDescent="0.2">
      <c r="B2" s="96" t="s">
        <v>112</v>
      </c>
      <c r="C2" s="97"/>
      <c r="D2" s="97"/>
      <c r="E2" s="97"/>
      <c r="F2" s="97"/>
      <c r="G2" s="97"/>
      <c r="H2" s="97"/>
      <c r="I2" s="97"/>
      <c r="J2" s="97"/>
      <c r="K2" s="98"/>
    </row>
    <row r="3" spans="2:16" s="17" customFormat="1" ht="51.75" customHeight="1" x14ac:dyDescent="0.2">
      <c r="B3" s="50" t="s">
        <v>255</v>
      </c>
      <c r="C3" s="99" t="s">
        <v>254</v>
      </c>
      <c r="D3" s="99"/>
      <c r="E3" s="99"/>
      <c r="F3" s="99"/>
      <c r="G3" s="99"/>
      <c r="H3" s="99"/>
      <c r="I3" s="99"/>
      <c r="J3" s="99"/>
      <c r="K3" s="99"/>
    </row>
    <row r="4" spans="2:16" s="17" customFormat="1" ht="39" customHeight="1" x14ac:dyDescent="0.2">
      <c r="B4" s="48" t="s">
        <v>245</v>
      </c>
      <c r="C4" s="99" t="s">
        <v>246</v>
      </c>
      <c r="D4" s="99"/>
      <c r="E4" s="99"/>
      <c r="F4" s="99"/>
      <c r="G4" s="99"/>
      <c r="H4" s="99"/>
      <c r="I4" s="99"/>
      <c r="J4" s="99"/>
      <c r="K4" s="99"/>
    </row>
    <row r="5" spans="2:16" s="17" customFormat="1" ht="41.25" customHeight="1" x14ac:dyDescent="0.2">
      <c r="B5" s="48" t="s">
        <v>247</v>
      </c>
      <c r="C5" s="99" t="s">
        <v>248</v>
      </c>
      <c r="D5" s="99"/>
      <c r="E5" s="99"/>
      <c r="F5" s="99"/>
      <c r="G5" s="99"/>
      <c r="H5" s="99"/>
      <c r="I5" s="99"/>
      <c r="J5" s="99"/>
      <c r="K5" s="99"/>
    </row>
    <row r="6" spans="2:16" s="17" customFormat="1" ht="21.75" customHeight="1" x14ac:dyDescent="0.2">
      <c r="B6" s="94" t="s">
        <v>148</v>
      </c>
      <c r="C6" s="94"/>
      <c r="D6" s="94"/>
      <c r="E6" s="94"/>
      <c r="F6" s="94"/>
      <c r="G6" s="94"/>
      <c r="H6" s="94"/>
      <c r="I6" s="94"/>
      <c r="J6" s="94"/>
      <c r="K6" s="94"/>
    </row>
    <row r="7" spans="2:16" s="17" customFormat="1" ht="44.25" customHeight="1" x14ac:dyDescent="0.2">
      <c r="B7" s="46" t="s">
        <v>212</v>
      </c>
      <c r="C7" s="99" t="s">
        <v>213</v>
      </c>
      <c r="D7" s="99"/>
      <c r="E7" s="99"/>
      <c r="F7" s="99"/>
      <c r="G7" s="99"/>
      <c r="H7" s="99"/>
      <c r="I7" s="99"/>
      <c r="J7" s="99"/>
      <c r="K7" s="99"/>
    </row>
    <row r="8" spans="2:16" s="17" customFormat="1" ht="51" customHeight="1" x14ac:dyDescent="0.2">
      <c r="B8" s="44" t="s">
        <v>100</v>
      </c>
      <c r="C8" s="99" t="s">
        <v>195</v>
      </c>
      <c r="D8" s="99"/>
      <c r="E8" s="99"/>
      <c r="F8" s="99"/>
      <c r="G8" s="99"/>
      <c r="H8" s="99"/>
      <c r="I8" s="99"/>
      <c r="J8" s="99"/>
      <c r="K8" s="99"/>
    </row>
    <row r="9" spans="2:16" s="17" customFormat="1" ht="26.25" customHeight="1" x14ac:dyDescent="0.2">
      <c r="B9" s="94" t="s">
        <v>55</v>
      </c>
      <c r="C9" s="94"/>
      <c r="D9" s="94"/>
      <c r="E9" s="94"/>
      <c r="F9" s="94"/>
      <c r="G9" s="94"/>
      <c r="H9" s="94"/>
      <c r="I9" s="94"/>
      <c r="J9" s="94"/>
      <c r="K9" s="94"/>
    </row>
    <row r="10" spans="2:16" ht="52.5" customHeight="1" x14ac:dyDescent="0.2">
      <c r="B10" s="18" t="s">
        <v>100</v>
      </c>
      <c r="C10" s="91" t="s">
        <v>52</v>
      </c>
      <c r="D10" s="92"/>
      <c r="E10" s="92"/>
      <c r="F10" s="92"/>
      <c r="G10" s="92"/>
      <c r="H10" s="92"/>
      <c r="I10" s="92"/>
      <c r="J10" s="92"/>
      <c r="K10" s="93"/>
      <c r="L10" s="17"/>
      <c r="M10" s="17"/>
      <c r="N10" s="17"/>
      <c r="O10" s="17"/>
      <c r="P10" s="17"/>
    </row>
    <row r="11" spans="2:16" s="17" customFormat="1" ht="29.25" customHeight="1" x14ac:dyDescent="0.2">
      <c r="B11" s="18" t="s">
        <v>99</v>
      </c>
      <c r="C11" s="90" t="s">
        <v>75</v>
      </c>
      <c r="D11" s="90"/>
      <c r="E11" s="90"/>
      <c r="F11" s="90"/>
      <c r="G11" s="90"/>
      <c r="H11" s="90"/>
      <c r="I11" s="90"/>
      <c r="J11" s="90"/>
      <c r="K11" s="90"/>
    </row>
    <row r="12" spans="2:16" s="17" customFormat="1" ht="32.25" customHeight="1" x14ac:dyDescent="0.2">
      <c r="B12" s="25" t="s">
        <v>109</v>
      </c>
      <c r="C12" s="90" t="s">
        <v>110</v>
      </c>
      <c r="D12" s="90"/>
      <c r="E12" s="90"/>
      <c r="F12" s="90"/>
      <c r="G12" s="90"/>
      <c r="H12" s="90"/>
      <c r="I12" s="90"/>
      <c r="J12" s="90"/>
      <c r="K12" s="90"/>
    </row>
  </sheetData>
  <mergeCells count="12">
    <mergeCell ref="C12:K12"/>
    <mergeCell ref="C10:K10"/>
    <mergeCell ref="B9:K9"/>
    <mergeCell ref="B1:K1"/>
    <mergeCell ref="B6:K6"/>
    <mergeCell ref="B2:K2"/>
    <mergeCell ref="C11:K11"/>
    <mergeCell ref="C8:K8"/>
    <mergeCell ref="C7:K7"/>
    <mergeCell ref="C4:K4"/>
    <mergeCell ref="C5:K5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mena saleem</cp:lastModifiedBy>
  <cp:lastPrinted>2015-08-20T11:08:10Z</cp:lastPrinted>
  <dcterms:created xsi:type="dcterms:W3CDTF">2010-10-06T05:28:12Z</dcterms:created>
  <dcterms:modified xsi:type="dcterms:W3CDTF">2016-05-22T11:18:12Z</dcterms:modified>
</cp:coreProperties>
</file>